
<file path=[Content_Types].xml><?xml version="1.0" encoding="utf-8"?>
<Types xmlns="http://schemas.openxmlformats.org/package/2006/content-types">
  <Default Extension="wmf" ContentType="image/x-wmf"/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 tabRatio="727" activeTab="5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" sheetId="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calcPr calcId="144525" concurrentCalc="0"/>
</workbook>
</file>

<file path=xl/sharedStrings.xml><?xml version="1.0" encoding="utf-8"?>
<sst xmlns="http://schemas.openxmlformats.org/spreadsheetml/2006/main" count="874" uniqueCount="369">
  <si>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</si>
  <si>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</si>
  <si>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</si>
  <si>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</si>
  <si>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</si>
  <si>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</si>
  <si>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</si>
  <si>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</si>
  <si>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</si>
  <si>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</si>
  <si>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</si>
  <si>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</si>
  <si>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</si>
  <si>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</si>
  <si>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</si>
  <si>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寄3-5件到公司（熨烫平整）并发OA说明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</si>
  <si>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</si>
  <si>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</si>
  <si>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</si>
  <si>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</si>
  <si>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</si>
  <si>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</si>
  <si>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齐色错码各号型2件到公司，并发QA说明</t>
  </si>
  <si>
    <t>寄封样给公司1件（包装完整，附尺寸表一份）发OA，并抄给库房闫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</si>
  <si>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</si>
  <si>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</si>
  <si>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</si>
  <si>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</si>
  <si>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</si>
  <si>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</si>
  <si>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</si>
  <si>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</si>
  <si>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</si>
  <si>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</si>
  <si>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</si>
  <si>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</si>
  <si>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</si>
  <si>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</si>
  <si>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</si>
  <si>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</si>
  <si>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</si>
  <si>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</si>
  <si>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</si>
  <si>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</si>
  <si>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</si>
  <si>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</si>
  <si>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</si>
  <si>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</si>
  <si>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</si>
  <si>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</si>
  <si>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</si>
  <si>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</si>
  <si>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</si>
  <si>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</si>
  <si>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</si>
  <si>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</si>
  <si>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</si>
  <si>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金缕衣</t>
  </si>
  <si>
    <t>生产工厂</t>
  </si>
  <si>
    <t>内件-源泰</t>
  </si>
  <si>
    <t>订单基础信息</t>
  </si>
  <si>
    <t>生产•出货进度</t>
  </si>
  <si>
    <t>指示•确认资料</t>
  </si>
  <si>
    <t>款号</t>
  </si>
  <si>
    <t>TAWWAK91521内件</t>
  </si>
  <si>
    <t>合同交期</t>
  </si>
  <si>
    <t xml:space="preserve">9月30日交4037件，10月15日交3328件，10月26日交56件
</t>
  </si>
  <si>
    <t>产前确认样</t>
  </si>
  <si>
    <t>有</t>
  </si>
  <si>
    <t>无</t>
  </si>
  <si>
    <t>品名</t>
  </si>
  <si>
    <t>男士套绒冲锋衣</t>
  </si>
  <si>
    <t>上线日</t>
  </si>
  <si>
    <t>原辅材料卡</t>
  </si>
  <si>
    <t>色/号型数</t>
  </si>
  <si>
    <t>缝制预计完成日</t>
  </si>
  <si>
    <t>按批次陆续完成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</si>
  <si>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</si>
  <si>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</si>
  <si>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</si>
  <si>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</si>
  <si>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</si>
  <si>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</si>
  <si>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r>
      <rPr>
        <b/>
        <sz val="11"/>
        <rFont val="宋体"/>
        <charset val="134"/>
      </rPr>
      <t>确认资料缺失内容说明：</t>
    </r>
    <r>
      <rPr>
        <b/>
        <sz val="11"/>
        <color rgb="FFFF0000"/>
        <rFont val="宋体"/>
        <charset val="134"/>
      </rPr>
      <t>没有确认产前样工厂就自行做大货了，没有确认资料，没有料卡，如造成大货不能接受的情况，工厂自行承担</t>
    </r>
    <r>
      <rPr>
        <b/>
        <sz val="11"/>
        <rFont val="宋体"/>
        <charset val="134"/>
      </rPr>
      <t>。</t>
    </r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</si>
  <si>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</si>
  <si>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</si>
  <si>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</si>
  <si>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</si>
  <si>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</si>
  <si>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</si>
  <si>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</si>
  <si>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</si>
  <si>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</si>
  <si>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</si>
  <si>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</si>
  <si>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</si>
  <si>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</si>
  <si>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</si>
  <si>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</si>
  <si>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r>
      <t>补充事项：</t>
    </r>
    <r>
      <rPr>
        <b/>
        <sz val="11"/>
        <color rgb="FFFF0000"/>
        <rFont val="宋体"/>
        <charset val="134"/>
      </rPr>
      <t>没有确认产前样工厂就自行做大货了，没有确认资料，没有料卡，如造成大货不能接受的情况，工厂自行承担。</t>
    </r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</si>
  <si>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</si>
  <si>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</si>
  <si>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</si>
  <si>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</si>
  <si>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</si>
  <si>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</si>
  <si>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</si>
  <si>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r>
      <rPr>
        <b/>
        <sz val="11"/>
        <rFont val="宋体"/>
        <charset val="134"/>
      </rPr>
      <t>问题描述：</t>
    </r>
    <r>
      <rPr>
        <b/>
        <sz val="11"/>
        <color rgb="FFFF0000"/>
        <rFont val="宋体"/>
        <charset val="134"/>
      </rPr>
      <t>没有确认产前样工厂就自行做大货了，没有确认资料，没有料卡，如造成大货不能接受的情况，工厂自行承担。</t>
    </r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</si>
  <si>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</si>
  <si>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</si>
  <si>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</si>
  <si>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</si>
  <si>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</si>
  <si>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</si>
  <si>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</si>
  <si>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</si>
  <si>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</si>
  <si>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</si>
  <si>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</si>
  <si>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</si>
  <si>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</si>
  <si>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没有提供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</si>
  <si>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</si>
  <si>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黑色：L#10件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</si>
  <si>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</si>
  <si>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</si>
  <si>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</si>
  <si>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</si>
  <si>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</si>
  <si>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内件：</t>
  </si>
  <si>
    <t>1，行线没有收针有脱落现象，手下以通知改过来了后期要跟进查看。大货不能接受。</t>
  </si>
  <si>
    <t>2，袖笼、上领子有拼接处左右对称部位，有没对称现象。大货不能接受。</t>
  </si>
  <si>
    <t>3，前后拼缝处夹的牙子，有宽窄不匀、打绺、起隆现象要立即改正。大货不能接受。</t>
  </si>
  <si>
    <t>4，袋口有返吐现象，拉链码袋外露不均匀，请及时改进。</t>
  </si>
  <si>
    <t>5，洗后规格胸围、腰围、摆围偏小太多，请工厂立即改进，否则大货不能接受。</t>
  </si>
  <si>
    <t>6，包装整理必须清理干净浮毛，线毛。</t>
  </si>
  <si>
    <t>7，洗水后发现行线里有钻绒现象，请调整好线迹，按时换针，洗后漏绒较多，请及时送检测漏绒情况，工厂及时改进。</t>
  </si>
  <si>
    <t>8，袖子第三个发现原定充绒较少，请及时调整。保证绒片效果统一一致。</t>
  </si>
  <si>
    <t>9，杜绝拆改针眼，清理干净脏污，线毛。</t>
  </si>
  <si>
    <t>以上问题请及时改正。</t>
  </si>
  <si>
    <t>【耐洗水确认】</t>
  </si>
  <si>
    <t>粘衬</t>
  </si>
  <si>
    <t>胶膜</t>
  </si>
  <si>
    <t>扭曲</t>
  </si>
  <si>
    <r>
      <t>补充事项：</t>
    </r>
    <r>
      <rPr>
        <b/>
        <sz val="11"/>
        <color rgb="FFFF0000"/>
        <rFont val="宋体"/>
        <charset val="134"/>
      </rPr>
      <t>洗后规格胸围、腰围、摆围偏小太多，大货不能接受。</t>
    </r>
  </si>
  <si>
    <t>【重大改善说明及整改复核时间】</t>
  </si>
  <si>
    <t>检验部门</t>
  </si>
  <si>
    <t>服装品控部</t>
  </si>
  <si>
    <t>检验担当</t>
  </si>
  <si>
    <t>周苑</t>
  </si>
  <si>
    <t>查验时间</t>
  </si>
  <si>
    <t>工厂负责人</t>
  </si>
  <si>
    <t>林文军</t>
  </si>
  <si>
    <t>【整改结果】</t>
  </si>
  <si>
    <t>复核时间</t>
  </si>
  <si>
    <t>QC规格测量表</t>
  </si>
  <si>
    <t>TAWWAK91521</t>
  </si>
  <si>
    <t>男士套绒冲锋衣-轻薄羽绒内件</t>
  </si>
  <si>
    <t>金缕衣-孤山源泰</t>
  </si>
  <si>
    <t>部位名称</t>
  </si>
  <si>
    <t>指示规格  FINAL SPEC</t>
  </si>
  <si>
    <t>样品规格  SAMPLE SPEC</t>
  </si>
  <si>
    <t>黑色洗前</t>
  </si>
  <si>
    <t>黑色洗后</t>
  </si>
  <si>
    <t>165/88B</t>
  </si>
  <si>
    <t>170/92B</t>
  </si>
  <si>
    <t>175/96B</t>
  </si>
  <si>
    <t>180/100B</t>
  </si>
  <si>
    <t>185/104B</t>
  </si>
  <si>
    <t>190/108B</t>
  </si>
  <si>
    <t>195/112B</t>
  </si>
  <si>
    <t>后中长</t>
  </si>
  <si>
    <t>-1-1</t>
  </si>
  <si>
    <t>-1-0.5</t>
  </si>
  <si>
    <t>前中长</t>
  </si>
  <si>
    <t>-0.5-0.5</t>
  </si>
  <si>
    <t>-1-1.5</t>
  </si>
  <si>
    <t>胸围</t>
  </si>
  <si>
    <t>0-0</t>
  </si>
  <si>
    <t>-2-2</t>
  </si>
  <si>
    <t>腰围</t>
  </si>
  <si>
    <t>-4-3</t>
  </si>
  <si>
    <t>摆围</t>
  </si>
  <si>
    <t>-1-2</t>
  </si>
  <si>
    <t>-4-4</t>
  </si>
  <si>
    <t>肩宽</t>
  </si>
  <si>
    <t>0+1</t>
  </si>
  <si>
    <t>肩点袖长</t>
  </si>
  <si>
    <t>袖肥/2（参考值见注解）</t>
  </si>
  <si>
    <t>-0.5-0</t>
  </si>
  <si>
    <t>袖肘围/2</t>
  </si>
  <si>
    <t>袖口平量/2</t>
  </si>
  <si>
    <t>0.5+0.5</t>
  </si>
  <si>
    <t>上领围</t>
  </si>
  <si>
    <t>-0.5-1</t>
  </si>
  <si>
    <t>下领围</t>
  </si>
  <si>
    <t xml:space="preserve">     初期请洗测2-3件，有问题的另加测量数量。</t>
  </si>
  <si>
    <t>验货时间：3-9</t>
  </si>
  <si>
    <t>跟单QC:周苑</t>
  </si>
  <si>
    <t>工厂负责人：</t>
  </si>
  <si>
    <t>TOREAD-QC中期检验报告书</t>
  </si>
  <si>
    <t>【附属资料确认】</t>
  </si>
  <si>
    <t>【检验明细】：检验明细（要求齐色、齐号至少10件检查）</t>
  </si>
  <si>
    <t>齐色齐码各2件</t>
  </si>
  <si>
    <t>【耐水洗测试】：耐洗水测试明细（要求齐色、齐号）</t>
  </si>
  <si>
    <t>无异常</t>
  </si>
  <si>
    <t>说明：</t>
  </si>
  <si>
    <t>补充事项：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</si>
  <si>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</si>
  <si>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1，前后拼缝处夹的牙子，有宽窄不匀、打绺、起隆现象要立即改正。大货不能接受。</t>
  </si>
  <si>
    <t>2，袋口有返吐现象，拉链码袋外露不均匀，请及时改进。</t>
  </si>
  <si>
    <t>3，洗后规格胸围、腰围、摆围还有偏小情况，请工厂立即改进，否则大货不能接受。</t>
  </si>
  <si>
    <t>4，包装整理必须清理干净浮毛，线毛。</t>
  </si>
  <si>
    <t>5，洗水后发现行线里有钻绒现象，请调整好线迹，按时换针，洗后漏绒较多，请及时送检测漏绒情况，工厂及时改进。</t>
  </si>
  <si>
    <t>6，清理干净各绗缝合缝的羽绒。</t>
  </si>
  <si>
    <t>7，杜绝拆改针眼，清理干净脏污，线毛。</t>
  </si>
  <si>
    <t>【整改的严重缺陷及整改复核时间】</t>
  </si>
  <si>
    <t>洗前/洗后</t>
  </si>
  <si>
    <t>-1-1.2</t>
  </si>
  <si>
    <t>1/1</t>
  </si>
  <si>
    <t>1/0</t>
  </si>
  <si>
    <t>验货时间：5-20</t>
  </si>
  <si>
    <t>QC出货报告书</t>
  </si>
  <si>
    <t>产品名称</t>
  </si>
  <si>
    <t>男式套羽绒冲锋衣</t>
  </si>
  <si>
    <t>金缕衣-源泰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</si>
  <si>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</si>
  <si>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</si>
  <si>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</si>
  <si>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</si>
  <si>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</si>
  <si>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</si>
  <si>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</si>
  <si>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珲春工厂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</si>
  <si>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</si>
  <si>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</si>
  <si>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</si>
  <si>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</si>
  <si>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</si>
  <si>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</si>
  <si>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</si>
  <si>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</si>
  <si>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</si>
  <si>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</si>
  <si>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</si>
  <si>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</si>
  <si>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</si>
  <si>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</si>
  <si>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</si>
  <si>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</si>
  <si>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</si>
  <si>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</si>
  <si>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</si>
  <si>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</si>
  <si>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</si>
  <si>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</si>
  <si>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</si>
  <si>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</si>
  <si>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②检验明细：齐色齐码各一箱，抽验18箱，每箱10件，共计180件。</t>
  </si>
  <si>
    <t>情况说明：</t>
  </si>
  <si>
    <t xml:space="preserve">【问题点描述】  </t>
  </si>
  <si>
    <t>1，门襟拉链两侧有3件漏暗线</t>
  </si>
  <si>
    <t>2，1件袖子行线断线</t>
  </si>
  <si>
    <t>3，门襟吃纵不匀褶皱1件</t>
  </si>
  <si>
    <t>4，有少量线毛没剪干净</t>
  </si>
  <si>
    <t>5，因要装箱送珲春工厂配套，内件压皱情况严重，配套前要处理褶皱后在配套包装。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</si>
  <si>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</si>
  <si>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</si>
  <si>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</si>
  <si>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</si>
  <si>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</si>
  <si>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</si>
  <si>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</si>
  <si>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因要装箱送珲春工厂配套，内件压皱情况严重，配套前要处理褶皱后在配套包装。</t>
  </si>
  <si>
    <t>服装QC部门</t>
  </si>
  <si>
    <t>检验人</t>
  </si>
  <si>
    <t>黑色</t>
  </si>
  <si>
    <t>-0.2+0.3</t>
  </si>
  <si>
    <t>0+0.5</t>
  </si>
  <si>
    <t>0-0.5</t>
  </si>
  <si>
    <t>+0.5.0</t>
  </si>
  <si>
    <t>-0.3-0.5</t>
  </si>
  <si>
    <t>-1.0</t>
  </si>
  <si>
    <t>-1-0.7</t>
  </si>
  <si>
    <t>0-1</t>
  </si>
  <si>
    <t>-0.8-0.5</t>
  </si>
  <si>
    <t>-0.5-0.6</t>
  </si>
  <si>
    <t>-0.3-1</t>
  </si>
  <si>
    <t>-1-0.8</t>
  </si>
  <si>
    <t>0-0.2</t>
  </si>
  <si>
    <t>+0.2+0.2</t>
  </si>
  <si>
    <t>+0.3.0</t>
  </si>
  <si>
    <t>-0.3.0</t>
  </si>
  <si>
    <t>+0.5+1</t>
  </si>
  <si>
    <t>-0.3+0.6</t>
  </si>
  <si>
    <t>0+0.2</t>
  </si>
  <si>
    <t>+0.2.0</t>
  </si>
  <si>
    <t>+0.3+1</t>
  </si>
  <si>
    <t>0+0.4</t>
  </si>
  <si>
    <t>00</t>
  </si>
  <si>
    <t>0.3+0.6</t>
  </si>
  <si>
    <t>验货时间：7-12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</si>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</sst>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4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2"/>
      <color rgb="FFFF0000"/>
      <name val="宋体"/>
      <charset val="134"/>
    </font>
    <font>
      <b/>
      <sz val="18"/>
      <name val="宋体"/>
      <charset val="134"/>
    </font>
    <font>
      <sz val="11"/>
      <color theme="1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rgb="FFFF0000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FF0000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3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6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42" fontId="32" fillId="0" borderId="0" applyFont="0" applyFill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61" applyNumberFormat="0" applyAlignment="0" applyProtection="0">
      <alignment vertical="center"/>
    </xf>
    <xf numFmtId="44" fontId="32" fillId="0" borderId="0" applyFont="0" applyFill="0" applyBorder="0" applyAlignment="0" applyProtection="0">
      <alignment vertical="center"/>
    </xf>
    <xf numFmtId="41" fontId="32" fillId="0" borderId="0" applyFont="0" applyFill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2" fillId="0" borderId="0">
      <alignment vertical="center"/>
    </xf>
    <xf numFmtId="9" fontId="32" fillId="0" borderId="0" applyFon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2" fillId="13" borderId="62" applyNumberFormat="0" applyFont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63" applyNumberFormat="0" applyFill="0" applyAlignment="0" applyProtection="0">
      <alignment vertical="center"/>
    </xf>
    <xf numFmtId="0" fontId="44" fillId="0" borderId="63" applyNumberFormat="0" applyFill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9" fillId="0" borderId="64" applyNumberFormat="0" applyFill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45" fillId="17" borderId="65" applyNumberFormat="0" applyAlignment="0" applyProtection="0">
      <alignment vertical="center"/>
    </xf>
    <xf numFmtId="0" fontId="46" fillId="17" borderId="61" applyNumberFormat="0" applyAlignment="0" applyProtection="0">
      <alignment vertical="center"/>
    </xf>
    <xf numFmtId="0" fontId="47" fillId="18" borderId="66" applyNumberFormat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48" fillId="0" borderId="67" applyNumberFormat="0" applyFill="0" applyAlignment="0" applyProtection="0">
      <alignment vertical="center"/>
    </xf>
    <xf numFmtId="0" fontId="49" fillId="0" borderId="68" applyNumberFormat="0" applyFill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51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52" fillId="0" borderId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6" fillId="5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/>
    <xf numFmtId="0" fontId="32" fillId="0" borderId="0">
      <alignment vertical="center"/>
    </xf>
    <xf numFmtId="0" fontId="32" fillId="0" borderId="0"/>
  </cellStyleXfs>
  <cellXfs count="376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9" fillId="3" borderId="0" xfId="52" applyFont="1" applyFill="1"/>
    <xf numFmtId="0" fontId="10" fillId="3" borderId="0" xfId="52" applyFont="1" applyFill="1" applyBorder="1" applyAlignment="1">
      <alignment horizontal="center"/>
    </xf>
    <xf numFmtId="0" fontId="9" fillId="3" borderId="0" xfId="52" applyFont="1" applyFill="1" applyBorder="1" applyAlignment="1">
      <alignment horizontal="center"/>
    </xf>
    <xf numFmtId="0" fontId="10" fillId="3" borderId="9" xfId="51" applyFont="1" applyFill="1" applyBorder="1" applyAlignment="1">
      <alignment horizontal="left" vertical="center"/>
    </xf>
    <xf numFmtId="0" fontId="9" fillId="3" borderId="10" xfId="51" applyFont="1" applyFill="1" applyBorder="1" applyAlignment="1">
      <alignment horizontal="center" vertical="center"/>
    </xf>
    <xf numFmtId="0" fontId="10" fillId="3" borderId="10" xfId="51" applyFont="1" applyFill="1" applyBorder="1" applyAlignment="1">
      <alignment vertical="center"/>
    </xf>
    <xf numFmtId="0" fontId="10" fillId="3" borderId="11" xfId="52" applyFont="1" applyFill="1" applyBorder="1" applyAlignment="1" applyProtection="1">
      <alignment horizontal="center" vertical="center"/>
    </xf>
    <xf numFmtId="0" fontId="10" fillId="3" borderId="2" xfId="52" applyFont="1" applyFill="1" applyBorder="1" applyAlignment="1">
      <alignment horizontal="center" vertical="center"/>
    </xf>
    <xf numFmtId="0" fontId="11" fillId="0" borderId="2" xfId="54" applyNumberFormat="1" applyFont="1" applyFill="1" applyBorder="1" applyAlignment="1">
      <alignment horizontal="center" vertical="center"/>
    </xf>
    <xf numFmtId="0" fontId="3" fillId="0" borderId="2" xfId="54" applyNumberFormat="1" applyFont="1" applyFill="1" applyBorder="1" applyAlignment="1">
      <alignment horizontal="center" vertical="center"/>
    </xf>
    <xf numFmtId="0" fontId="12" fillId="0" borderId="11" xfId="38" applyNumberFormat="1" applyFont="1" applyFill="1" applyBorder="1" applyAlignment="1">
      <alignment horizontal="center" vertical="center"/>
    </xf>
    <xf numFmtId="0" fontId="12" fillId="0" borderId="2" xfId="38" applyNumberFormat="1" applyFont="1" applyFill="1" applyBorder="1" applyAlignment="1">
      <alignment horizontal="center" vertical="center"/>
    </xf>
    <xf numFmtId="0" fontId="11" fillId="3" borderId="2" xfId="38" applyNumberFormat="1" applyFont="1" applyFill="1" applyBorder="1" applyAlignment="1">
      <alignment horizontal="center" vertical="center"/>
    </xf>
    <xf numFmtId="0" fontId="11" fillId="0" borderId="11" xfId="38" applyNumberFormat="1" applyFont="1" applyFill="1" applyBorder="1" applyAlignment="1">
      <alignment horizontal="center" vertical="center"/>
    </xf>
    <xf numFmtId="0" fontId="12" fillId="4" borderId="11" xfId="38" applyNumberFormat="1" applyFont="1" applyFill="1" applyBorder="1" applyAlignment="1">
      <alignment horizontal="center" vertical="center"/>
    </xf>
    <xf numFmtId="0" fontId="12" fillId="4" borderId="2" xfId="38" applyNumberFormat="1" applyFont="1" applyFill="1" applyBorder="1" applyAlignment="1">
      <alignment horizontal="center" vertical="center"/>
    </xf>
    <xf numFmtId="0" fontId="11" fillId="4" borderId="2" xfId="38" applyNumberFormat="1" applyFont="1" applyFill="1" applyBorder="1" applyAlignment="1">
      <alignment horizontal="center" vertical="center"/>
    </xf>
    <xf numFmtId="0" fontId="12" fillId="0" borderId="12" xfId="38" applyNumberFormat="1" applyFont="1" applyFill="1" applyBorder="1" applyAlignment="1">
      <alignment horizontal="center" vertical="center"/>
    </xf>
    <xf numFmtId="0" fontId="12" fillId="0" borderId="13" xfId="38" applyNumberFormat="1" applyFont="1" applyFill="1" applyBorder="1" applyAlignment="1">
      <alignment horizontal="center" vertical="center"/>
    </xf>
    <xf numFmtId="0" fontId="11" fillId="3" borderId="13" xfId="0" applyFont="1" applyFill="1" applyBorder="1" applyAlignment="1">
      <alignment horizontal="center" vertical="center"/>
    </xf>
    <xf numFmtId="0" fontId="10" fillId="3" borderId="0" xfId="52" applyFont="1" applyFill="1"/>
    <xf numFmtId="0" fontId="0" fillId="3" borderId="0" xfId="53" applyFont="1" applyFill="1">
      <alignment vertical="center"/>
    </xf>
    <xf numFmtId="0" fontId="9" fillId="3" borderId="10" xfId="52" applyFont="1" applyFill="1" applyBorder="1" applyAlignment="1"/>
    <xf numFmtId="0" fontId="10" fillId="3" borderId="10" xfId="51" applyFont="1" applyFill="1" applyBorder="1" applyAlignment="1">
      <alignment horizontal="left" vertical="center"/>
    </xf>
    <xf numFmtId="0" fontId="9" fillId="3" borderId="14" xfId="51" applyFont="1" applyFill="1" applyBorder="1" applyAlignment="1">
      <alignment horizontal="center" vertical="center"/>
    </xf>
    <xf numFmtId="0" fontId="9" fillId="3" borderId="2" xfId="52" applyFont="1" applyFill="1" applyBorder="1" applyAlignment="1"/>
    <xf numFmtId="0" fontId="10" fillId="3" borderId="2" xfId="52" applyFont="1" applyFill="1" applyBorder="1" applyAlignment="1" applyProtection="1">
      <alignment horizontal="center" vertical="center"/>
    </xf>
    <xf numFmtId="0" fontId="10" fillId="3" borderId="15" xfId="52" applyFont="1" applyFill="1" applyBorder="1" applyAlignment="1" applyProtection="1">
      <alignment horizontal="center" vertical="center"/>
    </xf>
    <xf numFmtId="0" fontId="9" fillId="3" borderId="2" xfId="52" applyFont="1" applyFill="1" applyBorder="1" applyAlignment="1" applyProtection="1">
      <alignment horizontal="center" vertical="center"/>
    </xf>
    <xf numFmtId="0" fontId="9" fillId="3" borderId="16" xfId="52" applyFont="1" applyFill="1" applyBorder="1" applyAlignment="1" applyProtection="1">
      <alignment horizontal="center" vertical="center"/>
    </xf>
    <xf numFmtId="49" fontId="9" fillId="3" borderId="2" xfId="53" applyNumberFormat="1" applyFont="1" applyFill="1" applyBorder="1" applyAlignment="1">
      <alignment horizontal="center" vertical="center"/>
    </xf>
    <xf numFmtId="49" fontId="9" fillId="3" borderId="15" xfId="53" applyNumberFormat="1" applyFont="1" applyFill="1" applyBorder="1" applyAlignment="1">
      <alignment horizontal="center" vertical="center"/>
    </xf>
    <xf numFmtId="49" fontId="9" fillId="3" borderId="2" xfId="52" applyNumberFormat="1" applyFont="1" applyFill="1" applyBorder="1" applyAlignment="1">
      <alignment horizontal="center"/>
    </xf>
    <xf numFmtId="49" fontId="9" fillId="3" borderId="13" xfId="52" applyNumberFormat="1" applyFont="1" applyFill="1" applyBorder="1" applyAlignment="1">
      <alignment horizontal="center"/>
    </xf>
    <xf numFmtId="49" fontId="9" fillId="3" borderId="16" xfId="53" applyNumberFormat="1" applyFont="1" applyFill="1" applyBorder="1" applyAlignment="1">
      <alignment horizontal="center" vertical="center"/>
    </xf>
    <xf numFmtId="0" fontId="9" fillId="4" borderId="2" xfId="52" applyFont="1" applyFill="1" applyBorder="1" applyAlignment="1"/>
    <xf numFmtId="49" fontId="9" fillId="4" borderId="2" xfId="53" applyNumberFormat="1" applyFont="1" applyFill="1" applyBorder="1" applyAlignment="1">
      <alignment horizontal="center" vertical="center"/>
    </xf>
    <xf numFmtId="49" fontId="9" fillId="4" borderId="16" xfId="53" applyNumberFormat="1" applyFont="1" applyFill="1" applyBorder="1" applyAlignment="1">
      <alignment horizontal="center" vertical="center"/>
    </xf>
    <xf numFmtId="0" fontId="9" fillId="3" borderId="13" xfId="52" applyFont="1" applyFill="1" applyBorder="1" applyAlignment="1">
      <alignment horizontal="center"/>
    </xf>
    <xf numFmtId="49" fontId="9" fillId="3" borderId="13" xfId="53" applyNumberFormat="1" applyFont="1" applyFill="1" applyBorder="1" applyAlignment="1">
      <alignment horizontal="center" vertical="center"/>
    </xf>
    <xf numFmtId="49" fontId="9" fillId="3" borderId="17" xfId="52" applyNumberFormat="1" applyFont="1" applyFill="1" applyBorder="1" applyAlignment="1">
      <alignment horizontal="center"/>
    </xf>
    <xf numFmtId="14" fontId="10" fillId="3" borderId="0" xfId="52" applyNumberFormat="1" applyFont="1" applyFill="1"/>
    <xf numFmtId="58" fontId="9" fillId="3" borderId="0" xfId="52" applyNumberFormat="1" applyFont="1" applyFill="1"/>
    <xf numFmtId="0" fontId="13" fillId="0" borderId="0" xfId="51" applyFill="1" applyBorder="1" applyAlignment="1">
      <alignment horizontal="left" vertical="center"/>
    </xf>
    <xf numFmtId="0" fontId="13" fillId="0" borderId="0" xfId="51" applyFont="1" applyFill="1" applyAlignment="1">
      <alignment horizontal="left" vertical="center"/>
    </xf>
    <xf numFmtId="0" fontId="13" fillId="0" borderId="0" xfId="51" applyFill="1" applyAlignment="1">
      <alignment horizontal="left" vertical="center"/>
    </xf>
    <xf numFmtId="0" fontId="14" fillId="0" borderId="18" xfId="51" applyFont="1" applyFill="1" applyBorder="1" applyAlignment="1">
      <alignment horizontal="center" vertical="top"/>
    </xf>
    <xf numFmtId="0" fontId="15" fillId="0" borderId="19" xfId="51" applyFont="1" applyFill="1" applyBorder="1" applyAlignment="1">
      <alignment horizontal="left" vertical="center"/>
    </xf>
    <xf numFmtId="0" fontId="16" fillId="0" borderId="20" xfId="51" applyFont="1" applyFill="1" applyBorder="1" applyAlignment="1">
      <alignment horizontal="center" vertical="center"/>
    </xf>
    <xf numFmtId="0" fontId="15" fillId="0" borderId="20" xfId="51" applyFont="1" applyFill="1" applyBorder="1" applyAlignment="1">
      <alignment horizontal="center" vertical="center"/>
    </xf>
    <xf numFmtId="0" fontId="17" fillId="0" borderId="20" xfId="51" applyFont="1" applyFill="1" applyBorder="1" applyAlignment="1">
      <alignment vertical="center" wrapText="1"/>
    </xf>
    <xf numFmtId="0" fontId="15" fillId="0" borderId="20" xfId="51" applyFont="1" applyFill="1" applyBorder="1" applyAlignment="1">
      <alignment vertical="center"/>
    </xf>
    <xf numFmtId="0" fontId="17" fillId="0" borderId="20" xfId="51" applyFont="1" applyFill="1" applyBorder="1" applyAlignment="1">
      <alignment horizontal="center" vertical="center"/>
    </xf>
    <xf numFmtId="0" fontId="15" fillId="0" borderId="21" xfId="51" applyFont="1" applyFill="1" applyBorder="1" applyAlignment="1">
      <alignment vertical="center"/>
    </xf>
    <xf numFmtId="0" fontId="16" fillId="0" borderId="22" xfId="51" applyFont="1" applyFill="1" applyBorder="1" applyAlignment="1">
      <alignment horizontal="center" vertical="center"/>
    </xf>
    <xf numFmtId="0" fontId="15" fillId="0" borderId="22" xfId="51" applyFont="1" applyFill="1" applyBorder="1" applyAlignment="1">
      <alignment vertical="center"/>
    </xf>
    <xf numFmtId="58" fontId="18" fillId="0" borderId="23" xfId="51" applyNumberFormat="1" applyFont="1" applyFill="1" applyBorder="1" applyAlignment="1">
      <alignment horizontal="center" vertical="center" wrapText="1"/>
    </xf>
    <xf numFmtId="58" fontId="18" fillId="0" borderId="24" xfId="51" applyNumberFormat="1" applyFont="1" applyFill="1" applyBorder="1" applyAlignment="1">
      <alignment horizontal="center" vertical="center" wrapText="1"/>
    </xf>
    <xf numFmtId="58" fontId="18" fillId="0" borderId="25" xfId="51" applyNumberFormat="1" applyFont="1" applyFill="1" applyBorder="1" applyAlignment="1">
      <alignment horizontal="center" vertical="center" wrapText="1"/>
    </xf>
    <xf numFmtId="0" fontId="15" fillId="0" borderId="22" xfId="51" applyFont="1" applyFill="1" applyBorder="1" applyAlignment="1">
      <alignment horizontal="center" vertical="center"/>
    </xf>
    <xf numFmtId="0" fontId="15" fillId="0" borderId="21" xfId="51" applyFont="1" applyFill="1" applyBorder="1" applyAlignment="1">
      <alignment horizontal="left" vertical="center"/>
    </xf>
    <xf numFmtId="0" fontId="16" fillId="0" borderId="22" xfId="51" applyFont="1" applyFill="1" applyBorder="1" applyAlignment="1">
      <alignment horizontal="right" vertical="center"/>
    </xf>
    <xf numFmtId="0" fontId="15" fillId="0" borderId="22" xfId="51" applyFont="1" applyFill="1" applyBorder="1" applyAlignment="1">
      <alignment horizontal="left" vertical="center"/>
    </xf>
    <xf numFmtId="0" fontId="17" fillId="0" borderId="22" xfId="51" applyFont="1" applyFill="1" applyBorder="1" applyAlignment="1">
      <alignment horizontal="center" vertical="center"/>
    </xf>
    <xf numFmtId="0" fontId="15" fillId="0" borderId="26" xfId="51" applyFont="1" applyFill="1" applyBorder="1" applyAlignment="1">
      <alignment vertical="center"/>
    </xf>
    <xf numFmtId="0" fontId="16" fillId="0" borderId="27" xfId="51" applyFont="1" applyFill="1" applyBorder="1" applyAlignment="1">
      <alignment horizontal="right" vertical="center"/>
    </xf>
    <xf numFmtId="0" fontId="15" fillId="0" borderId="27" xfId="51" applyFont="1" applyFill="1" applyBorder="1" applyAlignment="1">
      <alignment vertical="center"/>
    </xf>
    <xf numFmtId="0" fontId="17" fillId="0" borderId="27" xfId="51" applyFont="1" applyFill="1" applyBorder="1" applyAlignment="1">
      <alignment vertical="center"/>
    </xf>
    <xf numFmtId="0" fontId="17" fillId="0" borderId="27" xfId="51" applyFont="1" applyFill="1" applyBorder="1" applyAlignment="1">
      <alignment horizontal="left" vertical="center"/>
    </xf>
    <xf numFmtId="0" fontId="15" fillId="0" borderId="27" xfId="51" applyFont="1" applyFill="1" applyBorder="1" applyAlignment="1">
      <alignment horizontal="left" vertical="center"/>
    </xf>
    <xf numFmtId="0" fontId="15" fillId="0" borderId="0" xfId="51" applyFont="1" applyFill="1" applyBorder="1" applyAlignment="1">
      <alignment vertical="center"/>
    </xf>
    <xf numFmtId="0" fontId="17" fillId="0" borderId="0" xfId="51" applyFont="1" applyFill="1" applyBorder="1" applyAlignment="1">
      <alignment vertical="center"/>
    </xf>
    <xf numFmtId="0" fontId="17" fillId="0" borderId="0" xfId="51" applyFont="1" applyFill="1" applyAlignment="1">
      <alignment horizontal="left" vertical="center"/>
    </xf>
    <xf numFmtId="0" fontId="15" fillId="0" borderId="19" xfId="51" applyFont="1" applyFill="1" applyBorder="1" applyAlignment="1">
      <alignment vertical="center"/>
    </xf>
    <xf numFmtId="0" fontId="17" fillId="0" borderId="28" xfId="51" applyFont="1" applyFill="1" applyBorder="1" applyAlignment="1">
      <alignment horizontal="center" vertical="center"/>
    </xf>
    <xf numFmtId="0" fontId="17" fillId="0" borderId="29" xfId="51" applyFont="1" applyFill="1" applyBorder="1" applyAlignment="1">
      <alignment horizontal="center" vertical="center"/>
    </xf>
    <xf numFmtId="0" fontId="17" fillId="0" borderId="22" xfId="51" applyFont="1" applyFill="1" applyBorder="1" applyAlignment="1">
      <alignment horizontal="left" vertical="center"/>
    </xf>
    <xf numFmtId="0" fontId="17" fillId="0" borderId="22" xfId="51" applyFont="1" applyFill="1" applyBorder="1" applyAlignment="1">
      <alignment vertical="center"/>
    </xf>
    <xf numFmtId="0" fontId="17" fillId="0" borderId="23" xfId="51" applyFont="1" applyFill="1" applyBorder="1" applyAlignment="1">
      <alignment horizontal="center" vertical="center"/>
    </xf>
    <xf numFmtId="0" fontId="17" fillId="0" borderId="24" xfId="51" applyFont="1" applyFill="1" applyBorder="1" applyAlignment="1">
      <alignment horizontal="center" vertical="center"/>
    </xf>
    <xf numFmtId="0" fontId="19" fillId="0" borderId="30" xfId="51" applyFont="1" applyFill="1" applyBorder="1" applyAlignment="1">
      <alignment horizontal="left" vertical="center"/>
    </xf>
    <xf numFmtId="0" fontId="19" fillId="0" borderId="24" xfId="51" applyFont="1" applyFill="1" applyBorder="1" applyAlignment="1">
      <alignment horizontal="left" vertical="center"/>
    </xf>
    <xf numFmtId="0" fontId="17" fillId="0" borderId="0" xfId="51" applyFont="1" applyFill="1" applyBorder="1" applyAlignment="1">
      <alignment horizontal="left" vertical="center"/>
    </xf>
    <xf numFmtId="0" fontId="15" fillId="0" borderId="20" xfId="51" applyFont="1" applyFill="1" applyBorder="1" applyAlignment="1">
      <alignment horizontal="left" vertical="center"/>
    </xf>
    <xf numFmtId="0" fontId="17" fillId="0" borderId="21" xfId="51" applyFont="1" applyFill="1" applyBorder="1" applyAlignment="1">
      <alignment horizontal="left" vertical="center"/>
    </xf>
    <xf numFmtId="0" fontId="17" fillId="0" borderId="30" xfId="51" applyFont="1" applyFill="1" applyBorder="1" applyAlignment="1">
      <alignment horizontal="left" vertical="center"/>
    </xf>
    <xf numFmtId="0" fontId="17" fillId="0" borderId="24" xfId="51" applyFont="1" applyFill="1" applyBorder="1" applyAlignment="1">
      <alignment horizontal="left" vertical="center"/>
    </xf>
    <xf numFmtId="0" fontId="17" fillId="0" borderId="21" xfId="51" applyFont="1" applyFill="1" applyBorder="1" applyAlignment="1">
      <alignment horizontal="left" vertical="center" wrapText="1"/>
    </xf>
    <xf numFmtId="0" fontId="17" fillId="0" borderId="22" xfId="51" applyFont="1" applyFill="1" applyBorder="1" applyAlignment="1">
      <alignment horizontal="left" vertical="center" wrapText="1"/>
    </xf>
    <xf numFmtId="0" fontId="15" fillId="0" borderId="26" xfId="51" applyFont="1" applyFill="1" applyBorder="1" applyAlignment="1">
      <alignment horizontal="left" vertical="center"/>
    </xf>
    <xf numFmtId="0" fontId="13" fillId="0" borderId="27" xfId="51" applyFill="1" applyBorder="1" applyAlignment="1">
      <alignment horizontal="center" vertical="center"/>
    </xf>
    <xf numFmtId="0" fontId="15" fillId="0" borderId="31" xfId="51" applyFont="1" applyFill="1" applyBorder="1" applyAlignment="1">
      <alignment horizontal="center" vertical="center"/>
    </xf>
    <xf numFmtId="0" fontId="15" fillId="0" borderId="32" xfId="51" applyFont="1" applyFill="1" applyBorder="1" applyAlignment="1">
      <alignment horizontal="left" vertical="center"/>
    </xf>
    <xf numFmtId="0" fontId="15" fillId="0" borderId="29" xfId="51" applyFont="1" applyFill="1" applyBorder="1" applyAlignment="1">
      <alignment horizontal="left" vertical="center"/>
    </xf>
    <xf numFmtId="0" fontId="13" fillId="0" borderId="30" xfId="51" applyFont="1" applyFill="1" applyBorder="1" applyAlignment="1">
      <alignment horizontal="left" vertical="center"/>
    </xf>
    <xf numFmtId="0" fontId="13" fillId="0" borderId="24" xfId="51" applyFont="1" applyFill="1" applyBorder="1" applyAlignment="1">
      <alignment horizontal="left" vertical="center"/>
    </xf>
    <xf numFmtId="0" fontId="20" fillId="0" borderId="30" xfId="51" applyFont="1" applyFill="1" applyBorder="1" applyAlignment="1">
      <alignment horizontal="left" vertical="center"/>
    </xf>
    <xf numFmtId="0" fontId="17" fillId="0" borderId="33" xfId="51" applyFont="1" applyFill="1" applyBorder="1" applyAlignment="1">
      <alignment horizontal="left" vertical="center"/>
    </xf>
    <xf numFmtId="0" fontId="17" fillId="0" borderId="34" xfId="51" applyFont="1" applyFill="1" applyBorder="1" applyAlignment="1">
      <alignment horizontal="left" vertical="center"/>
    </xf>
    <xf numFmtId="0" fontId="19" fillId="0" borderId="19" xfId="51" applyFont="1" applyFill="1" applyBorder="1" applyAlignment="1">
      <alignment horizontal="left" vertical="center"/>
    </xf>
    <xf numFmtId="0" fontId="19" fillId="0" borderId="20" xfId="51" applyFont="1" applyFill="1" applyBorder="1" applyAlignment="1">
      <alignment horizontal="left" vertical="center"/>
    </xf>
    <xf numFmtId="0" fontId="15" fillId="0" borderId="23" xfId="51" applyFont="1" applyFill="1" applyBorder="1" applyAlignment="1">
      <alignment horizontal="left" vertical="center"/>
    </xf>
    <xf numFmtId="0" fontId="15" fillId="0" borderId="25" xfId="51" applyFont="1" applyFill="1" applyBorder="1" applyAlignment="1">
      <alignment horizontal="left" vertical="center"/>
    </xf>
    <xf numFmtId="0" fontId="17" fillId="0" borderId="27" xfId="51" applyFont="1" applyFill="1" applyBorder="1" applyAlignment="1">
      <alignment horizontal="center" vertical="center"/>
    </xf>
    <xf numFmtId="58" fontId="17" fillId="0" borderId="27" xfId="51" applyNumberFormat="1" applyFont="1" applyFill="1" applyBorder="1" applyAlignment="1">
      <alignment vertical="center"/>
    </xf>
    <xf numFmtId="0" fontId="15" fillId="0" borderId="27" xfId="51" applyFont="1" applyFill="1" applyBorder="1" applyAlignment="1">
      <alignment horizontal="center" vertical="center"/>
    </xf>
    <xf numFmtId="0" fontId="17" fillId="0" borderId="35" xfId="51" applyFont="1" applyFill="1" applyBorder="1" applyAlignment="1">
      <alignment horizontal="center" vertical="center"/>
    </xf>
    <xf numFmtId="0" fontId="15" fillId="0" borderId="36" xfId="51" applyFont="1" applyFill="1" applyBorder="1" applyAlignment="1">
      <alignment horizontal="center" vertical="center"/>
    </xf>
    <xf numFmtId="0" fontId="17" fillId="0" borderId="36" xfId="51" applyFont="1" applyFill="1" applyBorder="1" applyAlignment="1">
      <alignment horizontal="left" vertical="center"/>
    </xf>
    <xf numFmtId="0" fontId="17" fillId="0" borderId="37" xfId="51" applyFont="1" applyFill="1" applyBorder="1" applyAlignment="1">
      <alignment horizontal="left" vertical="center"/>
    </xf>
    <xf numFmtId="0" fontId="17" fillId="0" borderId="38" xfId="51" applyFont="1" applyFill="1" applyBorder="1" applyAlignment="1">
      <alignment horizontal="center" vertical="center"/>
    </xf>
    <xf numFmtId="0" fontId="17" fillId="0" borderId="39" xfId="51" applyFont="1" applyFill="1" applyBorder="1" applyAlignment="1">
      <alignment horizontal="center" vertical="center"/>
    </xf>
    <xf numFmtId="0" fontId="19" fillId="0" borderId="39" xfId="51" applyFont="1" applyFill="1" applyBorder="1" applyAlignment="1">
      <alignment horizontal="left" vertical="center"/>
    </xf>
    <xf numFmtId="0" fontId="15" fillId="0" borderId="35" xfId="51" applyFont="1" applyFill="1" applyBorder="1" applyAlignment="1">
      <alignment horizontal="left" vertical="center"/>
    </xf>
    <xf numFmtId="0" fontId="15" fillId="0" borderId="36" xfId="51" applyFont="1" applyFill="1" applyBorder="1" applyAlignment="1">
      <alignment horizontal="left" vertical="center"/>
    </xf>
    <xf numFmtId="0" fontId="17" fillId="0" borderId="39" xfId="51" applyFont="1" applyFill="1" applyBorder="1" applyAlignment="1">
      <alignment horizontal="left" vertical="center"/>
    </xf>
    <xf numFmtId="0" fontId="17" fillId="0" borderId="36" xfId="51" applyFont="1" applyFill="1" applyBorder="1" applyAlignment="1">
      <alignment horizontal="left" vertical="center" wrapText="1"/>
    </xf>
    <xf numFmtId="0" fontId="13" fillId="0" borderId="37" xfId="51" applyFill="1" applyBorder="1" applyAlignment="1">
      <alignment horizontal="center" vertical="center"/>
    </xf>
    <xf numFmtId="0" fontId="15" fillId="0" borderId="38" xfId="51" applyFont="1" applyFill="1" applyBorder="1" applyAlignment="1">
      <alignment horizontal="left" vertical="center"/>
    </xf>
    <xf numFmtId="0" fontId="13" fillId="0" borderId="39" xfId="51" applyFont="1" applyFill="1" applyBorder="1" applyAlignment="1">
      <alignment horizontal="left" vertical="center"/>
    </xf>
    <xf numFmtId="0" fontId="17" fillId="0" borderId="40" xfId="51" applyFont="1" applyFill="1" applyBorder="1" applyAlignment="1">
      <alignment horizontal="left" vertical="center"/>
    </xf>
    <xf numFmtId="0" fontId="19" fillId="0" borderId="35" xfId="51" applyFont="1" applyFill="1" applyBorder="1" applyAlignment="1">
      <alignment horizontal="left" vertical="center"/>
    </xf>
    <xf numFmtId="0" fontId="17" fillId="0" borderId="37" xfId="51" applyFont="1" applyFill="1" applyBorder="1" applyAlignment="1">
      <alignment horizontal="center" vertical="center"/>
    </xf>
    <xf numFmtId="0" fontId="10" fillId="3" borderId="2" xfId="53" applyFont="1" applyFill="1" applyBorder="1" applyAlignment="1">
      <alignment horizontal="center" vertical="center"/>
    </xf>
    <xf numFmtId="0" fontId="10" fillId="3" borderId="16" xfId="53" applyFont="1" applyFill="1" applyBorder="1" applyAlignment="1">
      <alignment horizontal="center" vertical="center"/>
    </xf>
    <xf numFmtId="49" fontId="10" fillId="3" borderId="2" xfId="53" applyNumberFormat="1" applyFont="1" applyFill="1" applyBorder="1" applyAlignment="1">
      <alignment horizontal="center" vertical="center"/>
    </xf>
    <xf numFmtId="49" fontId="10" fillId="3" borderId="16" xfId="53" applyNumberFormat="1" applyFont="1" applyFill="1" applyBorder="1" applyAlignment="1">
      <alignment horizontal="center" vertical="center"/>
    </xf>
    <xf numFmtId="49" fontId="21" fillId="3" borderId="2" xfId="53" applyNumberFormat="1" applyFont="1" applyFill="1" applyBorder="1" applyAlignment="1">
      <alignment horizontal="center" vertical="center"/>
    </xf>
    <xf numFmtId="0" fontId="13" fillId="0" borderId="0" xfId="51" applyFont="1" applyAlignment="1">
      <alignment horizontal="left" vertical="center"/>
    </xf>
    <xf numFmtId="0" fontId="22" fillId="0" borderId="18" xfId="51" applyFont="1" applyBorder="1" applyAlignment="1">
      <alignment horizontal="center" vertical="top"/>
    </xf>
    <xf numFmtId="0" fontId="20" fillId="0" borderId="41" xfId="51" applyFont="1" applyBorder="1" applyAlignment="1">
      <alignment horizontal="left" vertical="center"/>
    </xf>
    <xf numFmtId="0" fontId="16" fillId="0" borderId="42" xfId="51" applyFont="1" applyBorder="1" applyAlignment="1">
      <alignment horizontal="center" vertical="center"/>
    </xf>
    <xf numFmtId="0" fontId="20" fillId="0" borderId="42" xfId="51" applyFont="1" applyBorder="1" applyAlignment="1">
      <alignment horizontal="center" vertical="center"/>
    </xf>
    <xf numFmtId="0" fontId="19" fillId="0" borderId="42" xfId="51" applyFont="1" applyBorder="1" applyAlignment="1">
      <alignment horizontal="left" vertical="center"/>
    </xf>
    <xf numFmtId="0" fontId="19" fillId="0" borderId="19" xfId="51" applyFont="1" applyBorder="1" applyAlignment="1">
      <alignment horizontal="center" vertical="center"/>
    </xf>
    <xf numFmtId="0" fontId="19" fillId="0" borderId="20" xfId="51" applyFont="1" applyBorder="1" applyAlignment="1">
      <alignment horizontal="center" vertical="center"/>
    </xf>
    <xf numFmtId="0" fontId="19" fillId="0" borderId="35" xfId="51" applyFont="1" applyBorder="1" applyAlignment="1">
      <alignment horizontal="center" vertical="center"/>
    </xf>
    <xf numFmtId="0" fontId="20" fillId="0" borderId="19" xfId="51" applyFont="1" applyBorder="1" applyAlignment="1">
      <alignment horizontal="center" vertical="center"/>
    </xf>
    <xf numFmtId="0" fontId="20" fillId="0" borderId="20" xfId="51" applyFont="1" applyBorder="1" applyAlignment="1">
      <alignment horizontal="center" vertical="center"/>
    </xf>
    <xf numFmtId="0" fontId="20" fillId="0" borderId="35" xfId="51" applyFont="1" applyBorder="1" applyAlignment="1">
      <alignment horizontal="center" vertical="center"/>
    </xf>
    <xf numFmtId="0" fontId="19" fillId="0" borderId="21" xfId="51" applyFont="1" applyBorder="1" applyAlignment="1">
      <alignment horizontal="left" vertical="center"/>
    </xf>
    <xf numFmtId="0" fontId="16" fillId="0" borderId="22" xfId="51" applyFont="1" applyBorder="1" applyAlignment="1">
      <alignment horizontal="left" vertical="center"/>
    </xf>
    <xf numFmtId="0" fontId="16" fillId="0" borderId="36" xfId="51" applyFont="1" applyBorder="1" applyAlignment="1">
      <alignment horizontal="left" vertical="center"/>
    </xf>
    <xf numFmtId="0" fontId="19" fillId="0" borderId="22" xfId="51" applyFont="1" applyBorder="1" applyAlignment="1">
      <alignment horizontal="left" vertical="center"/>
    </xf>
    <xf numFmtId="14" fontId="18" fillId="0" borderId="22" xfId="51" applyNumberFormat="1" applyFont="1" applyBorder="1" applyAlignment="1">
      <alignment horizontal="center" vertical="center" wrapText="1"/>
    </xf>
    <xf numFmtId="14" fontId="18" fillId="0" borderId="36" xfId="51" applyNumberFormat="1" applyFont="1" applyBorder="1" applyAlignment="1">
      <alignment horizontal="center" vertical="center"/>
    </xf>
    <xf numFmtId="0" fontId="19" fillId="0" borderId="21" xfId="51" applyFont="1" applyBorder="1" applyAlignment="1">
      <alignment vertical="center"/>
    </xf>
    <xf numFmtId="14" fontId="16" fillId="0" borderId="22" xfId="51" applyNumberFormat="1" applyFont="1" applyBorder="1" applyAlignment="1">
      <alignment horizontal="center" vertical="center"/>
    </xf>
    <xf numFmtId="14" fontId="16" fillId="0" borderId="36" xfId="51" applyNumberFormat="1" applyFont="1" applyBorder="1" applyAlignment="1">
      <alignment horizontal="center" vertical="center"/>
    </xf>
    <xf numFmtId="0" fontId="16" fillId="0" borderId="22" xfId="51" applyFont="1" applyBorder="1" applyAlignment="1">
      <alignment vertical="center"/>
    </xf>
    <xf numFmtId="0" fontId="16" fillId="0" borderId="36" xfId="51" applyFont="1" applyBorder="1" applyAlignment="1">
      <alignment vertical="center"/>
    </xf>
    <xf numFmtId="0" fontId="19" fillId="0" borderId="22" xfId="51" applyFont="1" applyBorder="1" applyAlignment="1">
      <alignment vertical="center"/>
    </xf>
    <xf numFmtId="0" fontId="16" fillId="0" borderId="23" xfId="51" applyFont="1" applyBorder="1" applyAlignment="1">
      <alignment horizontal="left" vertical="center"/>
    </xf>
    <xf numFmtId="0" fontId="16" fillId="0" borderId="39" xfId="51" applyFont="1" applyBorder="1" applyAlignment="1">
      <alignment horizontal="left" vertical="center"/>
    </xf>
    <xf numFmtId="0" fontId="13" fillId="0" borderId="22" xfId="51" applyFont="1" applyBorder="1" applyAlignment="1">
      <alignment vertical="center"/>
    </xf>
    <xf numFmtId="0" fontId="19" fillId="0" borderId="26" xfId="51" applyFont="1" applyBorder="1" applyAlignment="1">
      <alignment vertical="center"/>
    </xf>
    <xf numFmtId="0" fontId="16" fillId="0" borderId="27" xfId="51" applyFont="1" applyBorder="1" applyAlignment="1">
      <alignment horizontal="center" vertical="center"/>
    </xf>
    <xf numFmtId="0" fontId="16" fillId="0" borderId="37" xfId="51" applyFont="1" applyBorder="1" applyAlignment="1">
      <alignment horizontal="center" vertical="center"/>
    </xf>
    <xf numFmtId="0" fontId="19" fillId="0" borderId="26" xfId="51" applyFont="1" applyBorder="1" applyAlignment="1">
      <alignment horizontal="left" vertical="center"/>
    </xf>
    <xf numFmtId="0" fontId="19" fillId="0" borderId="27" xfId="51" applyFont="1" applyBorder="1" applyAlignment="1">
      <alignment horizontal="left" vertical="center"/>
    </xf>
    <xf numFmtId="14" fontId="16" fillId="0" borderId="27" xfId="51" applyNumberFormat="1" applyFont="1" applyBorder="1" applyAlignment="1">
      <alignment horizontal="center" vertical="center"/>
    </xf>
    <xf numFmtId="14" fontId="16" fillId="0" borderId="37" xfId="51" applyNumberFormat="1" applyFont="1" applyBorder="1" applyAlignment="1">
      <alignment horizontal="center" vertical="center"/>
    </xf>
    <xf numFmtId="0" fontId="20" fillId="0" borderId="0" xfId="51" applyFont="1" applyBorder="1" applyAlignment="1">
      <alignment horizontal="left" vertical="center"/>
    </xf>
    <xf numFmtId="0" fontId="19" fillId="0" borderId="19" xfId="51" applyFont="1" applyBorder="1" applyAlignment="1">
      <alignment vertical="center"/>
    </xf>
    <xf numFmtId="0" fontId="13" fillId="0" borderId="20" xfId="51" applyFont="1" applyBorder="1" applyAlignment="1">
      <alignment horizontal="left" vertical="center"/>
    </xf>
    <xf numFmtId="0" fontId="16" fillId="0" borderId="20" xfId="51" applyFont="1" applyBorder="1" applyAlignment="1">
      <alignment horizontal="left" vertical="center"/>
    </xf>
    <xf numFmtId="0" fontId="13" fillId="0" borderId="20" xfId="51" applyFont="1" applyBorder="1" applyAlignment="1">
      <alignment vertical="center"/>
    </xf>
    <xf numFmtId="0" fontId="19" fillId="0" borderId="20" xfId="51" applyFont="1" applyBorder="1" applyAlignment="1">
      <alignment vertical="center"/>
    </xf>
    <xf numFmtId="0" fontId="13" fillId="0" borderId="22" xfId="51" applyFont="1" applyBorder="1" applyAlignment="1">
      <alignment horizontal="left" vertical="center"/>
    </xf>
    <xf numFmtId="0" fontId="19" fillId="0" borderId="0" xfId="51" applyFont="1" applyBorder="1" applyAlignment="1">
      <alignment horizontal="left" vertical="center"/>
    </xf>
    <xf numFmtId="0" fontId="17" fillId="0" borderId="19" xfId="51" applyFont="1" applyBorder="1" applyAlignment="1">
      <alignment horizontal="left" vertical="center"/>
    </xf>
    <xf numFmtId="0" fontId="17" fillId="0" borderId="20" xfId="51" applyFont="1" applyBorder="1" applyAlignment="1">
      <alignment horizontal="left" vertical="center"/>
    </xf>
    <xf numFmtId="0" fontId="17" fillId="0" borderId="30" xfId="51" applyFont="1" applyBorder="1" applyAlignment="1">
      <alignment horizontal="left" vertical="center"/>
    </xf>
    <xf numFmtId="0" fontId="17" fillId="0" borderId="24" xfId="51" applyFont="1" applyBorder="1" applyAlignment="1">
      <alignment horizontal="left" vertical="center"/>
    </xf>
    <xf numFmtId="0" fontId="17" fillId="0" borderId="25" xfId="51" applyFont="1" applyBorder="1" applyAlignment="1">
      <alignment horizontal="left" vertical="center"/>
    </xf>
    <xf numFmtId="0" fontId="17" fillId="0" borderId="23" xfId="51" applyFont="1" applyBorder="1" applyAlignment="1">
      <alignment horizontal="left" vertical="center"/>
    </xf>
    <xf numFmtId="0" fontId="16" fillId="0" borderId="26" xfId="51" applyFont="1" applyBorder="1" applyAlignment="1">
      <alignment horizontal="left" vertical="center"/>
    </xf>
    <xf numFmtId="0" fontId="16" fillId="0" borderId="27" xfId="51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19" fillId="0" borderId="21" xfId="51" applyFont="1" applyFill="1" applyBorder="1" applyAlignment="1">
      <alignment horizontal="left" vertical="center"/>
    </xf>
    <xf numFmtId="0" fontId="16" fillId="0" borderId="22" xfId="51" applyFont="1" applyFill="1" applyBorder="1" applyAlignment="1">
      <alignment horizontal="left" vertical="center"/>
    </xf>
    <xf numFmtId="0" fontId="19" fillId="0" borderId="26" xfId="51" applyFont="1" applyBorder="1" applyAlignment="1">
      <alignment horizontal="center" vertical="center"/>
    </xf>
    <xf numFmtId="0" fontId="19" fillId="0" borderId="27" xfId="51" applyFont="1" applyBorder="1" applyAlignment="1">
      <alignment horizontal="center" vertical="center"/>
    </xf>
    <xf numFmtId="0" fontId="19" fillId="0" borderId="21" xfId="51" applyFont="1" applyBorder="1" applyAlignment="1">
      <alignment horizontal="center" vertical="center"/>
    </xf>
    <xf numFmtId="0" fontId="19" fillId="0" borderId="22" xfId="51" applyFont="1" applyBorder="1" applyAlignment="1">
      <alignment horizontal="center" vertical="center"/>
    </xf>
    <xf numFmtId="0" fontId="15" fillId="0" borderId="22" xfId="51" applyFont="1" applyBorder="1" applyAlignment="1">
      <alignment horizontal="left" vertical="center"/>
    </xf>
    <xf numFmtId="0" fontId="19" fillId="0" borderId="33" xfId="51" applyFont="1" applyFill="1" applyBorder="1" applyAlignment="1">
      <alignment horizontal="left" vertical="center"/>
    </xf>
    <xf numFmtId="0" fontId="19" fillId="0" borderId="34" xfId="51" applyFont="1" applyFill="1" applyBorder="1" applyAlignment="1">
      <alignment horizontal="left" vertical="center"/>
    </xf>
    <xf numFmtId="0" fontId="20" fillId="0" borderId="0" xfId="51" applyFont="1" applyFill="1" applyBorder="1" applyAlignment="1">
      <alignment horizontal="left" vertical="center"/>
    </xf>
    <xf numFmtId="0" fontId="23" fillId="0" borderId="30" xfId="51" applyFont="1" applyFill="1" applyBorder="1" applyAlignment="1">
      <alignment horizontal="left" vertical="center"/>
    </xf>
    <xf numFmtId="0" fontId="23" fillId="0" borderId="24" xfId="51" applyFont="1" applyFill="1" applyBorder="1" applyAlignment="1">
      <alignment horizontal="left" vertical="center"/>
    </xf>
    <xf numFmtId="0" fontId="16" fillId="0" borderId="30" xfId="51" applyFont="1" applyFill="1" applyBorder="1" applyAlignment="1">
      <alignment horizontal="left" vertical="center"/>
    </xf>
    <xf numFmtId="0" fontId="16" fillId="0" borderId="24" xfId="51" applyFont="1" applyFill="1" applyBorder="1" applyAlignment="1">
      <alignment horizontal="left" vertical="center"/>
    </xf>
    <xf numFmtId="0" fontId="19" fillId="0" borderId="30" xfId="51" applyFont="1" applyBorder="1" applyAlignment="1">
      <alignment horizontal="left" vertical="center"/>
    </xf>
    <xf numFmtId="0" fontId="19" fillId="0" borderId="24" xfId="51" applyFont="1" applyBorder="1" applyAlignment="1">
      <alignment horizontal="left" vertical="center"/>
    </xf>
    <xf numFmtId="0" fontId="20" fillId="0" borderId="43" xfId="51" applyFont="1" applyBorder="1" applyAlignment="1">
      <alignment vertical="center"/>
    </xf>
    <xf numFmtId="0" fontId="16" fillId="0" borderId="44" xfId="51" applyFont="1" applyBorder="1" applyAlignment="1">
      <alignment horizontal="center" vertical="center"/>
    </xf>
    <xf numFmtId="0" fontId="20" fillId="0" borderId="44" xfId="51" applyFont="1" applyBorder="1" applyAlignment="1">
      <alignment vertical="center"/>
    </xf>
    <xf numFmtId="0" fontId="16" fillId="0" borderId="44" xfId="51" applyFont="1" applyBorder="1" applyAlignment="1">
      <alignment vertical="center"/>
    </xf>
    <xf numFmtId="58" fontId="13" fillId="0" borderId="44" xfId="51" applyNumberFormat="1" applyFont="1" applyBorder="1" applyAlignment="1">
      <alignment vertical="center"/>
    </xf>
    <xf numFmtId="0" fontId="20" fillId="0" borderId="44" xfId="51" applyFont="1" applyBorder="1" applyAlignment="1">
      <alignment horizontal="center" vertical="center"/>
    </xf>
    <xf numFmtId="0" fontId="20" fillId="0" borderId="45" xfId="51" applyFont="1" applyFill="1" applyBorder="1" applyAlignment="1">
      <alignment horizontal="left" vertical="center"/>
    </xf>
    <xf numFmtId="0" fontId="20" fillId="0" borderId="44" xfId="51" applyFont="1" applyFill="1" applyBorder="1" applyAlignment="1">
      <alignment horizontal="left" vertical="center"/>
    </xf>
    <xf numFmtId="0" fontId="20" fillId="0" borderId="46" xfId="51" applyFont="1" applyFill="1" applyBorder="1" applyAlignment="1">
      <alignment horizontal="center" vertical="center"/>
    </xf>
    <xf numFmtId="0" fontId="20" fillId="0" borderId="47" xfId="51" applyFont="1" applyFill="1" applyBorder="1" applyAlignment="1">
      <alignment horizontal="center" vertical="center"/>
    </xf>
    <xf numFmtId="0" fontId="20" fillId="0" borderId="26" xfId="51" applyFont="1" applyFill="1" applyBorder="1" applyAlignment="1">
      <alignment horizontal="center" vertical="center"/>
    </xf>
    <xf numFmtId="0" fontId="20" fillId="0" borderId="27" xfId="51" applyFont="1" applyFill="1" applyBorder="1" applyAlignment="1">
      <alignment horizontal="center" vertical="center"/>
    </xf>
    <xf numFmtId="58" fontId="20" fillId="0" borderId="44" xfId="51" applyNumberFormat="1" applyFont="1" applyBorder="1" applyAlignment="1">
      <alignment vertical="center"/>
    </xf>
    <xf numFmtId="0" fontId="13" fillId="0" borderId="42" xfId="51" applyFont="1" applyBorder="1" applyAlignment="1">
      <alignment horizontal="center" vertical="center"/>
    </xf>
    <xf numFmtId="0" fontId="13" fillId="0" borderId="48" xfId="51" applyFont="1" applyBorder="1" applyAlignment="1">
      <alignment horizontal="center" vertical="center"/>
    </xf>
    <xf numFmtId="0" fontId="16" fillId="0" borderId="37" xfId="51" applyFont="1" applyBorder="1" applyAlignment="1">
      <alignment horizontal="left" vertical="center"/>
    </xf>
    <xf numFmtId="0" fontId="16" fillId="0" borderId="35" xfId="51" applyFont="1" applyBorder="1" applyAlignment="1">
      <alignment horizontal="left" vertical="center"/>
    </xf>
    <xf numFmtId="0" fontId="19" fillId="0" borderId="37" xfId="51" applyFont="1" applyBorder="1" applyAlignment="1">
      <alignment horizontal="left" vertical="center"/>
    </xf>
    <xf numFmtId="0" fontId="15" fillId="0" borderId="20" xfId="51" applyFont="1" applyBorder="1" applyAlignment="1">
      <alignment horizontal="left" vertical="center"/>
    </xf>
    <xf numFmtId="0" fontId="15" fillId="0" borderId="35" xfId="51" applyFont="1" applyBorder="1" applyAlignment="1">
      <alignment horizontal="left" vertical="center"/>
    </xf>
    <xf numFmtId="0" fontId="15" fillId="0" borderId="23" xfId="51" applyFont="1" applyBorder="1" applyAlignment="1">
      <alignment horizontal="left" vertical="center"/>
    </xf>
    <xf numFmtId="0" fontId="15" fillId="0" borderId="24" xfId="51" applyFont="1" applyBorder="1" applyAlignment="1">
      <alignment horizontal="left" vertical="center"/>
    </xf>
    <xf numFmtId="0" fontId="15" fillId="0" borderId="39" xfId="51" applyFont="1" applyBorder="1" applyAlignment="1">
      <alignment horizontal="left" vertical="center"/>
    </xf>
    <xf numFmtId="0" fontId="16" fillId="0" borderId="36" xfId="51" applyFont="1" applyFill="1" applyBorder="1" applyAlignment="1">
      <alignment horizontal="left" vertical="center"/>
    </xf>
    <xf numFmtId="0" fontId="19" fillId="0" borderId="37" xfId="51" applyFont="1" applyBorder="1" applyAlignment="1">
      <alignment horizontal="center" vertical="center"/>
    </xf>
    <xf numFmtId="0" fontId="15" fillId="0" borderId="36" xfId="51" applyFont="1" applyBorder="1" applyAlignment="1">
      <alignment horizontal="left" vertical="center"/>
    </xf>
    <xf numFmtId="0" fontId="19" fillId="0" borderId="40" xfId="51" applyFont="1" applyFill="1" applyBorder="1" applyAlignment="1">
      <alignment horizontal="left" vertical="center"/>
    </xf>
    <xf numFmtId="0" fontId="23" fillId="0" borderId="39" xfId="51" applyFont="1" applyFill="1" applyBorder="1" applyAlignment="1">
      <alignment horizontal="left" vertical="center"/>
    </xf>
    <xf numFmtId="0" fontId="16" fillId="0" borderId="39" xfId="51" applyFont="1" applyFill="1" applyBorder="1" applyAlignment="1">
      <alignment horizontal="left" vertical="center"/>
    </xf>
    <xf numFmtId="0" fontId="19" fillId="0" borderId="39" xfId="51" applyFont="1" applyBorder="1" applyAlignment="1">
      <alignment horizontal="left" vertical="center"/>
    </xf>
    <xf numFmtId="0" fontId="16" fillId="0" borderId="49" xfId="51" applyFont="1" applyBorder="1" applyAlignment="1">
      <alignment horizontal="center" vertical="center"/>
    </xf>
    <xf numFmtId="0" fontId="20" fillId="0" borderId="50" xfId="51" applyFont="1" applyFill="1" applyBorder="1" applyAlignment="1">
      <alignment horizontal="left" vertical="center"/>
    </xf>
    <xf numFmtId="0" fontId="20" fillId="0" borderId="51" xfId="51" applyFont="1" applyFill="1" applyBorder="1" applyAlignment="1">
      <alignment horizontal="center" vertical="center"/>
    </xf>
    <xf numFmtId="0" fontId="20" fillId="0" borderId="37" xfId="51" applyFont="1" applyFill="1" applyBorder="1" applyAlignment="1">
      <alignment horizontal="center" vertical="center"/>
    </xf>
    <xf numFmtId="0" fontId="13" fillId="0" borderId="44" xfId="51" applyFont="1" applyBorder="1" applyAlignment="1">
      <alignment horizontal="center" vertical="center"/>
    </xf>
    <xf numFmtId="0" fontId="13" fillId="0" borderId="49" xfId="51" applyFont="1" applyBorder="1" applyAlignment="1">
      <alignment horizontal="center" vertical="center"/>
    </xf>
    <xf numFmtId="0" fontId="13" fillId="0" borderId="0" xfId="51" applyFont="1" applyBorder="1" applyAlignment="1">
      <alignment horizontal="left" vertical="center"/>
    </xf>
    <xf numFmtId="0" fontId="24" fillId="0" borderId="18" xfId="51" applyFont="1" applyBorder="1" applyAlignment="1">
      <alignment horizontal="center" vertical="top"/>
    </xf>
    <xf numFmtId="0" fontId="19" fillId="0" borderId="52" xfId="51" applyFont="1" applyBorder="1" applyAlignment="1">
      <alignment horizontal="left" vertical="center"/>
    </xf>
    <xf numFmtId="0" fontId="19" fillId="0" borderId="31" xfId="51" applyFont="1" applyBorder="1" applyAlignment="1">
      <alignment horizontal="left" vertical="center"/>
    </xf>
    <xf numFmtId="0" fontId="20" fillId="0" borderId="45" xfId="51" applyFont="1" applyBorder="1" applyAlignment="1">
      <alignment horizontal="left" vertical="center"/>
    </xf>
    <xf numFmtId="0" fontId="20" fillId="0" borderId="44" xfId="51" applyFont="1" applyBorder="1" applyAlignment="1">
      <alignment horizontal="left" vertical="center"/>
    </xf>
    <xf numFmtId="0" fontId="19" fillId="0" borderId="46" xfId="51" applyFont="1" applyBorder="1" applyAlignment="1">
      <alignment vertical="center"/>
    </xf>
    <xf numFmtId="0" fontId="13" fillId="0" borderId="47" xfId="51" applyFont="1" applyBorder="1" applyAlignment="1">
      <alignment horizontal="left" vertical="center"/>
    </xf>
    <xf numFmtId="0" fontId="16" fillId="0" borderId="47" xfId="51" applyFont="1" applyBorder="1" applyAlignment="1">
      <alignment horizontal="left" vertical="center"/>
    </xf>
    <xf numFmtId="0" fontId="13" fillId="0" borderId="47" xfId="51" applyFont="1" applyBorder="1" applyAlignment="1">
      <alignment vertical="center"/>
    </xf>
    <xf numFmtId="0" fontId="19" fillId="0" borderId="47" xfId="51" applyFont="1" applyBorder="1" applyAlignment="1">
      <alignment vertical="center"/>
    </xf>
    <xf numFmtId="0" fontId="19" fillId="0" borderId="46" xfId="51" applyFont="1" applyBorder="1" applyAlignment="1">
      <alignment horizontal="center" vertical="center"/>
    </xf>
    <xf numFmtId="0" fontId="16" fillId="0" borderId="47" xfId="51" applyFont="1" applyBorder="1" applyAlignment="1">
      <alignment horizontal="center" vertical="center"/>
    </xf>
    <xf numFmtId="0" fontId="19" fillId="0" borderId="47" xfId="51" applyFont="1" applyBorder="1" applyAlignment="1">
      <alignment horizontal="center" vertical="center"/>
    </xf>
    <xf numFmtId="0" fontId="13" fillId="0" borderId="47" xfId="51" applyFont="1" applyBorder="1" applyAlignment="1">
      <alignment horizontal="center" vertical="center"/>
    </xf>
    <xf numFmtId="0" fontId="16" fillId="0" borderId="22" xfId="51" applyFont="1" applyBorder="1" applyAlignment="1">
      <alignment horizontal="center" vertical="center"/>
    </xf>
    <xf numFmtId="0" fontId="13" fillId="0" borderId="22" xfId="51" applyFont="1" applyBorder="1" applyAlignment="1">
      <alignment horizontal="center" vertical="center"/>
    </xf>
    <xf numFmtId="0" fontId="19" fillId="0" borderId="33" xfId="51" applyFont="1" applyBorder="1" applyAlignment="1">
      <alignment horizontal="left" vertical="center" wrapText="1"/>
    </xf>
    <xf numFmtId="0" fontId="19" fillId="0" borderId="34" xfId="51" applyFont="1" applyBorder="1" applyAlignment="1">
      <alignment horizontal="left" vertical="center" wrapText="1"/>
    </xf>
    <xf numFmtId="0" fontId="19" fillId="0" borderId="46" xfId="51" applyFont="1" applyBorder="1" applyAlignment="1">
      <alignment horizontal="left" vertical="center"/>
    </xf>
    <xf numFmtId="0" fontId="19" fillId="0" borderId="47" xfId="51" applyFont="1" applyBorder="1" applyAlignment="1">
      <alignment horizontal="left" vertical="center"/>
    </xf>
    <xf numFmtId="0" fontId="25" fillId="0" borderId="53" xfId="51" applyFont="1" applyBorder="1" applyAlignment="1">
      <alignment horizontal="left" vertical="center" wrapText="1"/>
    </xf>
    <xf numFmtId="0" fontId="16" fillId="0" borderId="21" xfId="51" applyFont="1" applyBorder="1" applyAlignment="1">
      <alignment horizontal="left" vertical="center"/>
    </xf>
    <xf numFmtId="9" fontId="16" fillId="0" borderId="22" xfId="51" applyNumberFormat="1" applyFont="1" applyBorder="1" applyAlignment="1">
      <alignment horizontal="center" vertical="center"/>
    </xf>
    <xf numFmtId="0" fontId="20" fillId="0" borderId="45" xfId="0" applyFont="1" applyBorder="1" applyAlignment="1">
      <alignment horizontal="left" vertical="center"/>
    </xf>
    <xf numFmtId="0" fontId="20" fillId="0" borderId="44" xfId="0" applyFont="1" applyBorder="1" applyAlignment="1">
      <alignment horizontal="left" vertical="center"/>
    </xf>
    <xf numFmtId="9" fontId="16" fillId="0" borderId="32" xfId="51" applyNumberFormat="1" applyFont="1" applyBorder="1" applyAlignment="1">
      <alignment horizontal="left" vertical="center"/>
    </xf>
    <xf numFmtId="9" fontId="16" fillId="0" borderId="29" xfId="51" applyNumberFormat="1" applyFont="1" applyBorder="1" applyAlignment="1">
      <alignment horizontal="left" vertical="center"/>
    </xf>
    <xf numFmtId="9" fontId="16" fillId="0" borderId="33" xfId="51" applyNumberFormat="1" applyFont="1" applyBorder="1" applyAlignment="1">
      <alignment horizontal="left" vertical="center"/>
    </xf>
    <xf numFmtId="9" fontId="16" fillId="0" borderId="34" xfId="51" applyNumberFormat="1" applyFont="1" applyBorder="1" applyAlignment="1">
      <alignment horizontal="left" vertical="center"/>
    </xf>
    <xf numFmtId="0" fontId="15" fillId="0" borderId="46" xfId="51" applyFont="1" applyFill="1" applyBorder="1" applyAlignment="1">
      <alignment horizontal="left" vertical="center"/>
    </xf>
    <xf numFmtId="0" fontId="15" fillId="0" borderId="47" xfId="51" applyFont="1" applyFill="1" applyBorder="1" applyAlignment="1">
      <alignment horizontal="left" vertical="center"/>
    </xf>
    <xf numFmtId="0" fontId="15" fillId="0" borderId="54" xfId="51" applyFont="1" applyFill="1" applyBorder="1" applyAlignment="1">
      <alignment horizontal="left" vertical="center"/>
    </xf>
    <xf numFmtId="0" fontId="15" fillId="0" borderId="34" xfId="51" applyFont="1" applyFill="1" applyBorder="1" applyAlignment="1">
      <alignment horizontal="left" vertical="center"/>
    </xf>
    <xf numFmtId="0" fontId="20" fillId="0" borderId="31" xfId="51" applyFont="1" applyFill="1" applyBorder="1" applyAlignment="1">
      <alignment horizontal="left" vertical="center"/>
    </xf>
    <xf numFmtId="0" fontId="23" fillId="0" borderId="55" xfId="51" applyFont="1" applyFill="1" applyBorder="1" applyAlignment="1">
      <alignment horizontal="left" vertical="center"/>
    </xf>
    <xf numFmtId="0" fontId="26" fillId="0" borderId="56" xfId="51" applyFont="1" applyFill="1" applyBorder="1" applyAlignment="1">
      <alignment horizontal="left" vertical="center"/>
    </xf>
    <xf numFmtId="0" fontId="26" fillId="0" borderId="55" xfId="51" applyFont="1" applyFill="1" applyBorder="1" applyAlignment="1">
      <alignment horizontal="left" vertical="center"/>
    </xf>
    <xf numFmtId="0" fontId="26" fillId="0" borderId="30" xfId="51" applyFont="1" applyFill="1" applyBorder="1" applyAlignment="1">
      <alignment horizontal="left" vertical="center"/>
    </xf>
    <xf numFmtId="0" fontId="26" fillId="0" borderId="24" xfId="51" applyFont="1" applyFill="1" applyBorder="1" applyAlignment="1">
      <alignment horizontal="left" vertical="center"/>
    </xf>
    <xf numFmtId="0" fontId="16" fillId="0" borderId="55" xfId="51" applyFont="1" applyFill="1" applyBorder="1" applyAlignment="1">
      <alignment horizontal="left" vertical="center"/>
    </xf>
    <xf numFmtId="0" fontId="16" fillId="0" borderId="56" xfId="51" applyFont="1" applyFill="1" applyBorder="1" applyAlignment="1">
      <alignment horizontal="left" vertical="center"/>
    </xf>
    <xf numFmtId="0" fontId="20" fillId="0" borderId="41" xfId="51" applyFont="1" applyBorder="1" applyAlignment="1">
      <alignment vertical="center"/>
    </xf>
    <xf numFmtId="0" fontId="23" fillId="0" borderId="44" xfId="51" applyFont="1" applyBorder="1" applyAlignment="1">
      <alignment horizontal="center" vertical="center"/>
    </xf>
    <xf numFmtId="0" fontId="20" fillId="0" borderId="42" xfId="51" applyFont="1" applyBorder="1" applyAlignment="1">
      <alignment vertical="center"/>
    </xf>
    <xf numFmtId="0" fontId="16" fillId="0" borderId="57" xfId="51" applyFont="1" applyBorder="1" applyAlignment="1">
      <alignment vertical="center"/>
    </xf>
    <xf numFmtId="0" fontId="20" fillId="0" borderId="57" xfId="51" applyFont="1" applyBorder="1" applyAlignment="1">
      <alignment vertical="center"/>
    </xf>
    <xf numFmtId="58" fontId="13" fillId="0" borderId="42" xfId="51" applyNumberFormat="1" applyFont="1" applyBorder="1" applyAlignment="1">
      <alignment vertical="center"/>
    </xf>
    <xf numFmtId="0" fontId="20" fillId="0" borderId="31" xfId="51" applyFont="1" applyBorder="1" applyAlignment="1">
      <alignment horizontal="center" vertical="center"/>
    </xf>
    <xf numFmtId="0" fontId="16" fillId="0" borderId="52" xfId="51" applyFont="1" applyFill="1" applyBorder="1" applyAlignment="1">
      <alignment horizontal="left" vertical="center"/>
    </xf>
    <xf numFmtId="0" fontId="16" fillId="0" borderId="31" xfId="51" applyFont="1" applyFill="1" applyBorder="1" applyAlignment="1">
      <alignment horizontal="left" vertical="center"/>
    </xf>
    <xf numFmtId="0" fontId="13" fillId="0" borderId="57" xfId="51" applyFont="1" applyBorder="1" applyAlignment="1">
      <alignment vertical="center"/>
    </xf>
    <xf numFmtId="0" fontId="19" fillId="0" borderId="58" xfId="51" applyFont="1" applyBorder="1" applyAlignment="1">
      <alignment horizontal="left" vertical="center"/>
    </xf>
    <xf numFmtId="0" fontId="20" fillId="0" borderId="50" xfId="51" applyFont="1" applyBorder="1" applyAlignment="1">
      <alignment horizontal="left" vertical="center"/>
    </xf>
    <xf numFmtId="0" fontId="16" fillId="0" borderId="51" xfId="51" applyFont="1" applyBorder="1" applyAlignment="1">
      <alignment horizontal="left" vertical="center"/>
    </xf>
    <xf numFmtId="0" fontId="19" fillId="0" borderId="0" xfId="51" applyFont="1" applyBorder="1" applyAlignment="1">
      <alignment vertical="center"/>
    </xf>
    <xf numFmtId="0" fontId="19" fillId="0" borderId="40" xfId="51" applyFont="1" applyBorder="1" applyAlignment="1">
      <alignment horizontal="left" vertical="center" wrapText="1"/>
    </xf>
    <xf numFmtId="0" fontId="19" fillId="0" borderId="51" xfId="51" applyFont="1" applyBorder="1" applyAlignment="1">
      <alignment horizontal="left" vertical="center"/>
    </xf>
    <xf numFmtId="0" fontId="18" fillId="0" borderId="36" xfId="51" applyFont="1" applyBorder="1" applyAlignment="1">
      <alignment horizontal="left" vertical="center" wrapText="1"/>
    </xf>
    <xf numFmtId="0" fontId="17" fillId="0" borderId="36" xfId="51" applyFont="1" applyBorder="1" applyAlignment="1">
      <alignment horizontal="left" vertical="center"/>
    </xf>
    <xf numFmtId="0" fontId="20" fillId="0" borderId="50" xfId="0" applyFont="1" applyBorder="1" applyAlignment="1">
      <alignment horizontal="left" vertical="center"/>
    </xf>
    <xf numFmtId="9" fontId="16" fillId="0" borderId="38" xfId="51" applyNumberFormat="1" applyFont="1" applyBorder="1" applyAlignment="1">
      <alignment horizontal="left" vertical="center"/>
    </xf>
    <xf numFmtId="9" fontId="16" fillId="0" borderId="40" xfId="51" applyNumberFormat="1" applyFont="1" applyBorder="1" applyAlignment="1">
      <alignment horizontal="left" vertical="center"/>
    </xf>
    <xf numFmtId="0" fontId="15" fillId="0" borderId="51" xfId="51" applyFont="1" applyFill="1" applyBorder="1" applyAlignment="1">
      <alignment horizontal="left" vertical="center"/>
    </xf>
    <xf numFmtId="0" fontId="15" fillId="0" borderId="40" xfId="51" applyFont="1" applyFill="1" applyBorder="1" applyAlignment="1">
      <alignment horizontal="left" vertical="center"/>
    </xf>
    <xf numFmtId="0" fontId="26" fillId="0" borderId="59" xfId="51" applyFont="1" applyFill="1" applyBorder="1" applyAlignment="1">
      <alignment horizontal="left" vertical="center"/>
    </xf>
    <xf numFmtId="0" fontId="26" fillId="0" borderId="39" xfId="51" applyFont="1" applyFill="1" applyBorder="1" applyAlignment="1">
      <alignment horizontal="left" vertical="center"/>
    </xf>
    <xf numFmtId="0" fontId="16" fillId="0" borderId="59" xfId="51" applyFont="1" applyFill="1" applyBorder="1" applyAlignment="1">
      <alignment horizontal="left" vertical="center"/>
    </xf>
    <xf numFmtId="0" fontId="20" fillId="0" borderId="60" xfId="51" applyFont="1" applyBorder="1" applyAlignment="1">
      <alignment horizontal="center" vertical="center"/>
    </xf>
    <xf numFmtId="0" fontId="16" fillId="0" borderId="57" xfId="51" applyFont="1" applyBorder="1" applyAlignment="1">
      <alignment horizontal="center" vertical="center"/>
    </xf>
    <xf numFmtId="0" fontId="16" fillId="0" borderId="58" xfId="51" applyFont="1" applyBorder="1" applyAlignment="1">
      <alignment horizontal="center" vertical="center"/>
    </xf>
    <xf numFmtId="0" fontId="16" fillId="0" borderId="58" xfId="51" applyFont="1" applyFill="1" applyBorder="1" applyAlignment="1">
      <alignment horizontal="left" vertical="center"/>
    </xf>
    <xf numFmtId="0" fontId="27" fillId="0" borderId="9" xfId="0" applyFont="1" applyBorder="1" applyAlignment="1">
      <alignment horizontal="center" vertical="center" wrapText="1"/>
    </xf>
    <xf numFmtId="0" fontId="27" fillId="0" borderId="10" xfId="0" applyFont="1" applyBorder="1" applyAlignment="1">
      <alignment horizontal="center" vertical="center" wrapText="1"/>
    </xf>
    <xf numFmtId="0" fontId="28" fillId="0" borderId="11" xfId="0" applyFont="1" applyBorder="1"/>
    <xf numFmtId="0" fontId="28" fillId="0" borderId="2" xfId="0" applyFont="1" applyBorder="1"/>
    <xf numFmtId="0" fontId="28" fillId="0" borderId="5" xfId="0" applyFont="1" applyBorder="1" applyAlignment="1">
      <alignment horizontal="center" vertical="center"/>
    </xf>
    <xf numFmtId="0" fontId="28" fillId="0" borderId="7" xfId="0" applyFont="1" applyBorder="1" applyAlignment="1">
      <alignment horizontal="center" vertical="center"/>
    </xf>
    <xf numFmtId="0" fontId="28" fillId="5" borderId="5" xfId="0" applyFont="1" applyFill="1" applyBorder="1" applyAlignment="1">
      <alignment horizontal="center" vertical="center"/>
    </xf>
    <xf numFmtId="0" fontId="28" fillId="5" borderId="7" xfId="0" applyFont="1" applyFill="1" applyBorder="1" applyAlignment="1">
      <alignment horizontal="center" vertical="center"/>
    </xf>
    <xf numFmtId="0" fontId="28" fillId="5" borderId="2" xfId="0" applyFont="1" applyFill="1" applyBorder="1"/>
    <xf numFmtId="0" fontId="0" fillId="0" borderId="11" xfId="0" applyBorder="1"/>
    <xf numFmtId="0" fontId="0" fillId="5" borderId="2" xfId="0" applyFill="1" applyBorder="1"/>
    <xf numFmtId="0" fontId="0" fillId="0" borderId="12" xfId="0" applyBorder="1"/>
    <xf numFmtId="0" fontId="0" fillId="0" borderId="13" xfId="0" applyBorder="1"/>
    <xf numFmtId="0" fontId="0" fillId="5" borderId="13" xfId="0" applyFill="1" applyBorder="1"/>
    <xf numFmtId="0" fontId="0" fillId="6" borderId="0" xfId="0" applyFill="1"/>
    <xf numFmtId="0" fontId="27" fillId="0" borderId="14" xfId="0" applyFont="1" applyBorder="1" applyAlignment="1">
      <alignment horizontal="center" vertical="center" wrapText="1"/>
    </xf>
    <xf numFmtId="0" fontId="28" fillId="0" borderId="16" xfId="0" applyFont="1" applyBorder="1" applyAlignment="1">
      <alignment horizontal="center" vertical="center"/>
    </xf>
    <xf numFmtId="0" fontId="28" fillId="0" borderId="15" xfId="0" applyFont="1" applyBorder="1"/>
    <xf numFmtId="0" fontId="0" fillId="0" borderId="15" xfId="0" applyBorder="1"/>
    <xf numFmtId="0" fontId="0" fillId="0" borderId="17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29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28" fillId="7" borderId="2" xfId="0" applyFont="1" applyFill="1" applyBorder="1" applyAlignment="1">
      <alignment vertical="top" wrapText="1"/>
    </xf>
    <xf numFmtId="0" fontId="30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1" fillId="0" borderId="0" xfId="0" applyFont="1"/>
    <xf numFmtId="0" fontId="31" fillId="0" borderId="0" xfId="0" applyFont="1" applyAlignment="1">
      <alignment vertical="top" wrapText="1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常规 2 2 3" xfId="38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  <cellStyle name="常规 4" xfId="53"/>
    <cellStyle name="常规 72" xfId="54"/>
  </cellStyles>
  <tableStyles count="0" defaultTableStyle="TableStyleMedium9" defaultPivotStyle="PivotStyleMedium4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checked="Checked" noThreeD="1" val="0"/>
</file>

<file path=xl/ctrlProps/ctrlProp108.xml><?xml version="1.0" encoding="utf-8"?>
<formControlPr xmlns="http://schemas.microsoft.com/office/spreadsheetml/2009/9/main" objectType="CheckBox" checked="Checked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noThreeD="1" val="0"/>
</file>

<file path=xl/ctrlProps/ctrlProp110.xml><?xml version="1.0" encoding="utf-8"?>
<formControlPr xmlns="http://schemas.microsoft.com/office/spreadsheetml/2009/9/main" objectType="CheckBox" checked="Checked" noThreeD="1" val="0"/>
</file>

<file path=xl/ctrlProps/ctrlProp111.xml><?xml version="1.0" encoding="utf-8"?>
<formControlPr xmlns="http://schemas.microsoft.com/office/spreadsheetml/2009/9/main" objectType="CheckBox" checked="Checked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checked="Checked" noThreeD="1" val="0"/>
</file>

<file path=xl/ctrlProps/ctrlProp12.xml><?xml version="1.0" encoding="utf-8"?>
<formControlPr xmlns="http://schemas.microsoft.com/office/spreadsheetml/2009/9/main" objectType="CheckBox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checked="Checked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checked="Checked" noThreeD="1" val="0"/>
</file>

<file path=xl/ctrlProps/ctrlProp147.xml><?xml version="1.0" encoding="utf-8"?>
<formControlPr xmlns="http://schemas.microsoft.com/office/spreadsheetml/2009/9/main" objectType="CheckBox" checked="Checked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noThreeD="1" val="0"/>
</file>

<file path=xl/ctrlProps/ctrlProp150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noThreeD="1" val="0"/>
</file>

<file path=xl/ctrlProps/ctrlProp29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noThreeD="1" val="0"/>
</file>

<file path=xl/ctrlProps/ctrlProp31.xml><?xml version="1.0" encoding="utf-8"?>
<formControlPr xmlns="http://schemas.microsoft.com/office/spreadsheetml/2009/9/main" objectType="CheckBox" noThreeD="1" val="0"/>
</file>

<file path=xl/ctrlProps/ctrlProp32.xml><?xml version="1.0" encoding="utf-8"?>
<formControlPr xmlns="http://schemas.microsoft.com/office/spreadsheetml/2009/9/main" objectType="CheckBox" checked="Checked" noThreeD="1" val="0"/>
</file>

<file path=xl/ctrlProps/ctrlProp33.xml><?xml version="1.0" encoding="utf-8"?>
<formControlPr xmlns="http://schemas.microsoft.com/office/spreadsheetml/2009/9/main" objectType="CheckBox" checked="Checked" noThreeD="1" val="0"/>
</file>

<file path=xl/ctrlProps/ctrlProp34.xml><?xml version="1.0" encoding="utf-8"?>
<formControlPr xmlns="http://schemas.microsoft.com/office/spreadsheetml/2009/9/main" objectType="CheckBox" checked="Checked" noThreeD="1" val="0"/>
</file>

<file path=xl/ctrlProps/ctrlProp35.xml><?xml version="1.0" encoding="utf-8"?>
<formControlPr xmlns="http://schemas.microsoft.com/office/spreadsheetml/2009/9/main" objectType="CheckBox" checked="Checked" noThreeD="1" val="0"/>
</file>

<file path=xl/ctrlProps/ctrlProp36.xml><?xml version="1.0" encoding="utf-8"?>
<formControlPr xmlns="http://schemas.microsoft.com/office/spreadsheetml/2009/9/main" objectType="CheckBox" checked="Checked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noThreeD="1" val="0"/>
</file>

<file path=xl/ctrlProps/ctrlProp51.xml><?xml version="1.0" encoding="utf-8"?>
<formControlPr xmlns="http://schemas.microsoft.com/office/spreadsheetml/2009/9/main" objectType="CheckBox" checked="Checked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checked="Checked" noThreeD="1" val="0"/>
</file>

<file path=xl/ctrlProps/ctrlProp57.xml><?xml version="1.0" encoding="utf-8"?>
<formControlPr xmlns="http://schemas.microsoft.com/office/spreadsheetml/2009/9/main" objectType="CheckBox" checked="Checked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752600" y="236918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55</xdr:row>
          <xdr:rowOff>0</xdr:rowOff>
        </xdr:from>
        <xdr:to>
          <xdr:col>252</xdr:col>
          <xdr:colOff>304800</xdr:colOff>
          <xdr:row>55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437500" y="1168844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27600" y="2298065"/>
              <a:ext cx="393700" cy="3327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965200" y="236918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7962900" y="2298065"/>
              <a:ext cx="393700" cy="3327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752600" y="217106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55</xdr:row>
          <xdr:rowOff>0</xdr:rowOff>
        </xdr:from>
        <xdr:to>
          <xdr:col>252</xdr:col>
          <xdr:colOff>393700</xdr:colOff>
          <xdr:row>56</xdr:row>
          <xdr:rowOff>10795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437500" y="11688445"/>
              <a:ext cx="393700" cy="21844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152900" y="217106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10</xdr:row>
          <xdr:rowOff>194310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27600" y="2141220"/>
              <a:ext cx="393700" cy="22415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40200" y="236918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965200" y="217106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264400" y="217106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59690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7950200" y="2077720"/>
              <a:ext cx="393700" cy="35115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277100" y="236918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990600" y="320865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990600" y="34067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765300" y="33940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778000" y="319595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27500" y="33940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14800" y="319595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27600" y="33940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27600" y="319595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289800" y="33940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7975600" y="339407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289800" y="319595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7975600" y="319595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27940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27900" y="135001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8890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27900" y="1548130"/>
              <a:ext cx="393700" cy="21653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26670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27900" y="1151890"/>
              <a:ext cx="393700" cy="22479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4</xdr:row>
          <xdr:rowOff>180340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15200" y="839470"/>
              <a:ext cx="393700" cy="2946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3</xdr:row>
          <xdr:rowOff>248920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02500" y="654050"/>
              <a:ext cx="393700" cy="2692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3</xdr:row>
          <xdr:rowOff>236220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7950200" y="615950"/>
              <a:ext cx="393700" cy="2946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4</xdr:row>
          <xdr:rowOff>167640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7962900" y="826770"/>
              <a:ext cx="393700" cy="2946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7975600" y="1151890"/>
              <a:ext cx="393700" cy="19939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2540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7975600" y="1350010"/>
              <a:ext cx="393700" cy="2006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7975600" y="1548130"/>
              <a:ext cx="39370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12</xdr:row>
          <xdr:rowOff>198120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752600" y="256730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12</xdr:row>
          <xdr:rowOff>198120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965200" y="256730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12</xdr:row>
          <xdr:rowOff>198120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152900" y="256730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12</xdr:row>
          <xdr:rowOff>198120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27600" y="256730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12</xdr:row>
          <xdr:rowOff>199390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096000" y="2567305"/>
              <a:ext cx="393700" cy="19939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50</xdr:row>
          <xdr:rowOff>12700</xdr:rowOff>
        </xdr:from>
        <xdr:to>
          <xdr:col>1</xdr:col>
          <xdr:colOff>596900</xdr:colOff>
          <xdr:row>51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990600" y="1066673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51</xdr:row>
          <xdr:rowOff>0</xdr:rowOff>
        </xdr:from>
        <xdr:to>
          <xdr:col>1</xdr:col>
          <xdr:colOff>596900</xdr:colOff>
          <xdr:row>51</xdr:row>
          <xdr:rowOff>199390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990600" y="10852150"/>
              <a:ext cx="393700" cy="19939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51</xdr:row>
          <xdr:rowOff>0</xdr:rowOff>
        </xdr:from>
        <xdr:to>
          <xdr:col>2</xdr:col>
          <xdr:colOff>596900</xdr:colOff>
          <xdr:row>51</xdr:row>
          <xdr:rowOff>198120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778000" y="10852150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50</xdr:row>
          <xdr:rowOff>0</xdr:rowOff>
        </xdr:from>
        <xdr:to>
          <xdr:col>2</xdr:col>
          <xdr:colOff>596900</xdr:colOff>
          <xdr:row>51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778000" y="1065403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51</xdr:row>
          <xdr:rowOff>0</xdr:rowOff>
        </xdr:from>
        <xdr:to>
          <xdr:col>5</xdr:col>
          <xdr:colOff>635000</xdr:colOff>
          <xdr:row>51</xdr:row>
          <xdr:rowOff>199390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178300" y="10852150"/>
              <a:ext cx="393700" cy="19939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50</xdr:row>
          <xdr:rowOff>0</xdr:rowOff>
        </xdr:from>
        <xdr:to>
          <xdr:col>5</xdr:col>
          <xdr:colOff>622300</xdr:colOff>
          <xdr:row>51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165600" y="10654030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51</xdr:row>
          <xdr:rowOff>0</xdr:rowOff>
        </xdr:from>
        <xdr:to>
          <xdr:col>6</xdr:col>
          <xdr:colOff>571500</xdr:colOff>
          <xdr:row>51</xdr:row>
          <xdr:rowOff>198120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02200" y="10852150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50</xdr:row>
          <xdr:rowOff>0</xdr:rowOff>
        </xdr:from>
        <xdr:to>
          <xdr:col>6</xdr:col>
          <xdr:colOff>571500</xdr:colOff>
          <xdr:row>51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02200" y="10654030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51</xdr:row>
          <xdr:rowOff>0</xdr:rowOff>
        </xdr:from>
        <xdr:to>
          <xdr:col>9</xdr:col>
          <xdr:colOff>596900</xdr:colOff>
          <xdr:row>51</xdr:row>
          <xdr:rowOff>199390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289800" y="10852150"/>
              <a:ext cx="393700" cy="19939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51</xdr:row>
          <xdr:rowOff>0</xdr:rowOff>
        </xdr:from>
        <xdr:to>
          <xdr:col>10</xdr:col>
          <xdr:colOff>609600</xdr:colOff>
          <xdr:row>51</xdr:row>
          <xdr:rowOff>199390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7975600" y="10852150"/>
              <a:ext cx="393700" cy="19939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50</xdr:row>
          <xdr:rowOff>0</xdr:rowOff>
        </xdr:from>
        <xdr:to>
          <xdr:col>9</xdr:col>
          <xdr:colOff>584200</xdr:colOff>
          <xdr:row>51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277100" y="10654030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50</xdr:row>
          <xdr:rowOff>0</xdr:rowOff>
        </xdr:from>
        <xdr:to>
          <xdr:col>10</xdr:col>
          <xdr:colOff>609600</xdr:colOff>
          <xdr:row>51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7975600" y="10654030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51</xdr:row>
          <xdr:rowOff>0</xdr:rowOff>
        </xdr:from>
        <xdr:to>
          <xdr:col>8</xdr:col>
          <xdr:colOff>190500</xdr:colOff>
          <xdr:row>51</xdr:row>
          <xdr:rowOff>199390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096000" y="10852150"/>
              <a:ext cx="393700" cy="19939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50</xdr:row>
          <xdr:rowOff>0</xdr:rowOff>
        </xdr:from>
        <xdr:to>
          <xdr:col>8</xdr:col>
          <xdr:colOff>190500</xdr:colOff>
          <xdr:row>51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096000" y="1065403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51</xdr:row>
          <xdr:rowOff>0</xdr:rowOff>
        </xdr:from>
        <xdr:to>
          <xdr:col>4</xdr:col>
          <xdr:colOff>190500</xdr:colOff>
          <xdr:row>51</xdr:row>
          <xdr:rowOff>199390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2946400" y="10852150"/>
              <a:ext cx="393700" cy="19939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50</xdr:row>
          <xdr:rowOff>0</xdr:rowOff>
        </xdr:from>
        <xdr:to>
          <xdr:col>4</xdr:col>
          <xdr:colOff>190500</xdr:colOff>
          <xdr:row>51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2946400" y="1065403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40640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7962900" y="2508885"/>
              <a:ext cx="393700" cy="30861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12</xdr:row>
          <xdr:rowOff>199390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264400" y="2567305"/>
              <a:ext cx="393700" cy="19939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096000" y="236918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096000" y="217106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51</xdr:row>
          <xdr:rowOff>0</xdr:rowOff>
        </xdr:from>
        <xdr:to>
          <xdr:col>8</xdr:col>
          <xdr:colOff>190500</xdr:colOff>
          <xdr:row>51</xdr:row>
          <xdr:rowOff>199390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096000" y="10852150"/>
              <a:ext cx="393700" cy="19939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778000" y="7145020"/>
              <a:ext cx="393700" cy="2203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565400" y="7145020"/>
              <a:ext cx="39370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15</xdr:row>
      <xdr:rowOff>0</xdr:rowOff>
    </xdr:from>
    <xdr:to>
      <xdr:col>9</xdr:col>
      <xdr:colOff>431800</xdr:colOff>
      <xdr:row>15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3048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11</xdr:row>
      <xdr:rowOff>0</xdr:rowOff>
    </xdr:from>
    <xdr:to>
      <xdr:col>9</xdr:col>
      <xdr:colOff>431800</xdr:colOff>
      <xdr:row>11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22352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11</xdr:row>
      <xdr:rowOff>0</xdr:rowOff>
    </xdr:from>
    <xdr:to>
      <xdr:col>9</xdr:col>
      <xdr:colOff>431800</xdr:colOff>
      <xdr:row>11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22352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431800</xdr:colOff>
      <xdr:row>15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3048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304800</xdr:colOff>
          <xdr:row>48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24000" y="10326370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263525</xdr:colOff>
          <xdr:row>9</xdr:row>
          <xdr:rowOff>169545</xdr:rowOff>
        </xdr:from>
        <xdr:to>
          <xdr:col>6</xdr:col>
          <xdr:colOff>657225</xdr:colOff>
          <xdr:row>11</xdr:row>
          <xdr:rowOff>67945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835525" y="2152015"/>
              <a:ext cx="393700" cy="317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313055</xdr:colOff>
          <xdr:row>9</xdr:row>
          <xdr:rowOff>3175</xdr:rowOff>
        </xdr:from>
        <xdr:to>
          <xdr:col>2</xdr:col>
          <xdr:colOff>724535</xdr:colOff>
          <xdr:row>10</xdr:row>
          <xdr:rowOff>1905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837055" y="1985645"/>
              <a:ext cx="411480" cy="20828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393700</xdr:colOff>
          <xdr:row>48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24000" y="10326370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306070</xdr:colOff>
          <xdr:row>10</xdr:row>
          <xdr:rowOff>30480</xdr:rowOff>
        </xdr:from>
        <xdr:to>
          <xdr:col>2</xdr:col>
          <xdr:colOff>735330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30070" y="2222500"/>
              <a:ext cx="42926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361315</xdr:colOff>
          <xdr:row>8</xdr:row>
          <xdr:rowOff>201295</xdr:rowOff>
        </xdr:from>
        <xdr:to>
          <xdr:col>6</xdr:col>
          <xdr:colOff>10795</xdr:colOff>
          <xdr:row>10</xdr:row>
          <xdr:rowOff>43180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171315" y="1974215"/>
              <a:ext cx="411480" cy="2609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269240</xdr:colOff>
          <xdr:row>8</xdr:row>
          <xdr:rowOff>163195</xdr:rowOff>
        </xdr:from>
        <xdr:to>
          <xdr:col>6</xdr:col>
          <xdr:colOff>662940</xdr:colOff>
          <xdr:row>10</xdr:row>
          <xdr:rowOff>48895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841240" y="1936115"/>
              <a:ext cx="393700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26035</xdr:rowOff>
        </xdr:from>
        <xdr:to>
          <xdr:col>6</xdr:col>
          <xdr:colOff>5080</xdr:colOff>
          <xdr:row>11</xdr:row>
          <xdr:rowOff>24130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165600" y="2218055"/>
              <a:ext cx="41148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348615</xdr:colOff>
          <xdr:row>9</xdr:row>
          <xdr:rowOff>2540</xdr:rowOff>
        </xdr:from>
        <xdr:to>
          <xdr:col>1</xdr:col>
          <xdr:colOff>760095</xdr:colOff>
          <xdr:row>10</xdr:row>
          <xdr:rowOff>2540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10615" y="1985010"/>
              <a:ext cx="41148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354330</xdr:colOff>
          <xdr:row>10</xdr:row>
          <xdr:rowOff>33020</xdr:rowOff>
        </xdr:from>
        <xdr:to>
          <xdr:col>2</xdr:col>
          <xdr:colOff>15240</xdr:colOff>
          <xdr:row>11</xdr:row>
          <xdr:rowOff>35560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16330" y="2225040"/>
              <a:ext cx="422910" cy="21209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353695</xdr:colOff>
          <xdr:row>8</xdr:row>
          <xdr:rowOff>208915</xdr:rowOff>
        </xdr:from>
        <xdr:to>
          <xdr:col>10</xdr:col>
          <xdr:colOff>3175</xdr:colOff>
          <xdr:row>10</xdr:row>
          <xdr:rowOff>37465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11695" y="1981835"/>
              <a:ext cx="411480" cy="2476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180340</xdr:rowOff>
        </xdr:from>
        <xdr:to>
          <xdr:col>10</xdr:col>
          <xdr:colOff>722630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931150" y="1953260"/>
              <a:ext cx="411480" cy="3022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353695</xdr:colOff>
          <xdr:row>10</xdr:row>
          <xdr:rowOff>20955</xdr:rowOff>
        </xdr:from>
        <xdr:to>
          <xdr:col>10</xdr:col>
          <xdr:colOff>3175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11695" y="2212975"/>
              <a:ext cx="41148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316865</xdr:colOff>
          <xdr:row>9</xdr:row>
          <xdr:rowOff>174625</xdr:rowOff>
        </xdr:from>
        <xdr:to>
          <xdr:col>10</xdr:col>
          <xdr:colOff>728345</xdr:colOff>
          <xdr:row>11</xdr:row>
          <xdr:rowOff>36830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7936865" y="2157095"/>
              <a:ext cx="411480" cy="28130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305435</xdr:colOff>
          <xdr:row>2</xdr:row>
          <xdr:rowOff>176530</xdr:rowOff>
        </xdr:from>
        <xdr:to>
          <xdr:col>9</xdr:col>
          <xdr:colOff>716915</xdr:colOff>
          <xdr:row>3</xdr:row>
          <xdr:rowOff>258445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163435" y="669925"/>
              <a:ext cx="411480" cy="28003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17145</xdr:rowOff>
        </xdr:from>
        <xdr:to>
          <xdr:col>10</xdr:col>
          <xdr:colOff>748030</xdr:colOff>
          <xdr:row>3</xdr:row>
          <xdr:rowOff>233680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7956550" y="708660"/>
              <a:ext cx="411480" cy="21653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312420</xdr:colOff>
          <xdr:row>3</xdr:row>
          <xdr:rowOff>170815</xdr:rowOff>
        </xdr:from>
        <xdr:to>
          <xdr:col>9</xdr:col>
          <xdr:colOff>723900</xdr:colOff>
          <xdr:row>4</xdr:row>
          <xdr:rowOff>177800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170420" y="862330"/>
              <a:ext cx="411480" cy="2863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3810</xdr:colOff>
          <xdr:row>4</xdr:row>
          <xdr:rowOff>177800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7943850" y="856615"/>
              <a:ext cx="441960" cy="292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14500" y="4674870"/>
              <a:ext cx="393700" cy="2540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476500" y="4674870"/>
              <a:ext cx="393700" cy="2413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965200" y="5557520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952500" y="5754370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01800" y="5754370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01800" y="5557520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13200" y="5735320"/>
              <a:ext cx="393700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13200" y="5544820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775200" y="5754370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762500" y="5544820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073900" y="5754370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23200" y="5767070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061200" y="5544820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23200" y="5544820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30900" y="5754370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30900" y="5544820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882900" y="5754370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882900" y="5544820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30900" y="5754370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39370</xdr:rowOff>
        </xdr:to>
        <xdr:sp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7099300" y="1367155"/>
              <a:ext cx="393700" cy="23749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10795</xdr:rowOff>
        </xdr:to>
        <xdr:sp>
          <xdr:nvSpPr>
            <xdr:cNvPr id="7207" name="Check Box 39" hidden="1">
              <a:extLst>
                <a:ext uri="{63B3BB69-23CF-44E3-9099-C40C66FF867C}">
                  <a14:compatExt spid="_x0000_s7207"/>
                </a:ext>
              </a:extLst>
            </xdr:cNvPr>
            <xdr:cNvSpPr/>
          </xdr:nvSpPr>
          <xdr:spPr>
            <a:xfrm>
              <a:off x="7099300" y="1565275"/>
              <a:ext cx="393700" cy="2184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26670</xdr:rowOff>
        </xdr:to>
        <xdr:sp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7099300" y="1169035"/>
              <a:ext cx="393700" cy="22479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4</xdr:row>
          <xdr:rowOff>180340</xdr:rowOff>
        </xdr:to>
        <xdr:sp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7086600" y="856615"/>
              <a:ext cx="393700" cy="2946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3</xdr:row>
          <xdr:rowOff>248920</xdr:rowOff>
        </xdr:to>
        <xdr:sp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7073900" y="671195"/>
              <a:ext cx="393700" cy="2692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3</xdr:row>
          <xdr:rowOff>236220</xdr:rowOff>
        </xdr:to>
        <xdr:sp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7810500" y="633095"/>
              <a:ext cx="393700" cy="2946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4</xdr:row>
          <xdr:rowOff>167640</xdr:rowOff>
        </xdr:to>
        <xdr:sp>
          <xdr:nvSpPr>
            <xdr:cNvPr id="7212" name="Check Box 44" hidden="1">
              <a:extLst>
                <a:ext uri="{63B3BB69-23CF-44E3-9099-C40C66FF867C}">
                  <a14:compatExt spid="_x0000_s7212"/>
                </a:ext>
              </a:extLst>
            </xdr:cNvPr>
            <xdr:cNvSpPr/>
          </xdr:nvSpPr>
          <xdr:spPr>
            <a:xfrm>
              <a:off x="7823200" y="843915"/>
              <a:ext cx="393700" cy="2946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</xdr:rowOff>
        </xdr:to>
        <xdr:sp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7835900" y="1169035"/>
              <a:ext cx="393700" cy="19939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13970</xdr:rowOff>
        </xdr:to>
        <xdr:sp>
          <xdr:nvSpPr>
            <xdr:cNvPr id="7214" name="Check Box 46" hidden="1">
              <a:extLst>
                <a:ext uri="{63B3BB69-23CF-44E3-9099-C40C66FF867C}">
                  <a14:compatExt spid="_x0000_s7214"/>
                </a:ext>
              </a:extLst>
            </xdr:cNvPr>
            <xdr:cNvSpPr/>
          </xdr:nvSpPr>
          <xdr:spPr>
            <a:xfrm>
              <a:off x="7835900" y="1367155"/>
              <a:ext cx="393700" cy="21209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7835900" y="1565275"/>
              <a:ext cx="393700" cy="20764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431800</xdr:colOff>
      <xdr:row>15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3048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11</xdr:row>
      <xdr:rowOff>0</xdr:rowOff>
    </xdr:from>
    <xdr:to>
      <xdr:col>9</xdr:col>
      <xdr:colOff>431800</xdr:colOff>
      <xdr:row>11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22352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11</xdr:row>
      <xdr:rowOff>0</xdr:rowOff>
    </xdr:from>
    <xdr:to>
      <xdr:col>9</xdr:col>
      <xdr:colOff>431800</xdr:colOff>
      <xdr:row>11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22352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431800</xdr:colOff>
      <xdr:row>15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3048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431800</xdr:colOff>
      <xdr:row>15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3048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11</xdr:row>
      <xdr:rowOff>0</xdr:rowOff>
    </xdr:from>
    <xdr:to>
      <xdr:col>9</xdr:col>
      <xdr:colOff>431800</xdr:colOff>
      <xdr:row>11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22352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11</xdr:row>
      <xdr:rowOff>0</xdr:rowOff>
    </xdr:from>
    <xdr:to>
      <xdr:col>9</xdr:col>
      <xdr:colOff>431800</xdr:colOff>
      <xdr:row>11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22352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431800</xdr:colOff>
      <xdr:row>15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3048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5800" y="2505075"/>
              <a:ext cx="787400" cy="2057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0000" y="811784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464185</xdr:colOff>
          <xdr:row>6</xdr:row>
          <xdr:rowOff>173355</xdr:rowOff>
        </xdr:from>
        <xdr:to>
          <xdr:col>2</xdr:col>
          <xdr:colOff>24765</xdr:colOff>
          <xdr:row>8</xdr:row>
          <xdr:rowOff>64770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785" y="1685925"/>
              <a:ext cx="411480" cy="29718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780280" y="811784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240780" y="811784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637780" y="8130540"/>
              <a:ext cx="393700" cy="177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13</xdr:row>
          <xdr:rowOff>190500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8500" y="2908935"/>
              <a:ext cx="7874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310380" y="2505075"/>
              <a:ext cx="406400" cy="2057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148580" y="2378075"/>
              <a:ext cx="635000" cy="4089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148580" y="2576195"/>
              <a:ext cx="635000" cy="3835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310380" y="2901315"/>
              <a:ext cx="406400" cy="1727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148580" y="2799715"/>
              <a:ext cx="635000" cy="3168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993380" y="2365375"/>
              <a:ext cx="355600" cy="4216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993380" y="2576195"/>
              <a:ext cx="355600" cy="3835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142480" y="2901315"/>
              <a:ext cx="406400" cy="1727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993380" y="2736215"/>
              <a:ext cx="355600" cy="5200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5</xdr:row>
          <xdr:rowOff>190500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7002780" y="1317625"/>
              <a:ext cx="393700" cy="177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802880" y="921385"/>
              <a:ext cx="393700" cy="1854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802880" y="1119505"/>
              <a:ext cx="393700" cy="1854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5800" y="1918335"/>
              <a:ext cx="7874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16200" y="1931035"/>
              <a:ext cx="596900" cy="1854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16200" y="2129155"/>
              <a:ext cx="596900" cy="1854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236220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03600" y="1720215"/>
              <a:ext cx="774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17800" y="1720215"/>
              <a:ext cx="6604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424680" y="1720215"/>
              <a:ext cx="3429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27300" y="4876165"/>
              <a:ext cx="393700" cy="1854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142480" y="2512695"/>
              <a:ext cx="40640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142480" y="2710815"/>
              <a:ext cx="40640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5</xdr:row>
          <xdr:rowOff>190500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802880" y="1317625"/>
              <a:ext cx="393700" cy="177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7002780" y="1119505"/>
              <a:ext cx="393700" cy="1854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7002780" y="921385"/>
              <a:ext cx="393700" cy="1854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407670</xdr:colOff>
          <xdr:row>11</xdr:row>
          <xdr:rowOff>159385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4270" y="2672080"/>
              <a:ext cx="519430" cy="28765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5300" y="4678045"/>
              <a:ext cx="1028700" cy="66230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5800" y="2665095"/>
              <a:ext cx="787400" cy="2438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398145</xdr:colOff>
          <xdr:row>12</xdr:row>
          <xdr:rowOff>188595</xdr:rowOff>
        </xdr:from>
        <xdr:to>
          <xdr:col>2</xdr:col>
          <xdr:colOff>182245</xdr:colOff>
          <xdr:row>13</xdr:row>
          <xdr:rowOff>201295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4745" y="2899410"/>
              <a:ext cx="6350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0300" y="2492375"/>
              <a:ext cx="635000" cy="2438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284980" y="2677795"/>
              <a:ext cx="698500" cy="2438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412115</xdr:colOff>
          <xdr:row>6</xdr:row>
          <xdr:rowOff>152400</xdr:rowOff>
        </xdr:from>
        <xdr:to>
          <xdr:col>3</xdr:col>
          <xdr:colOff>122555</xdr:colOff>
          <xdr:row>8</xdr:row>
          <xdr:rowOff>48260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9615" y="1664970"/>
              <a:ext cx="408940" cy="3016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375285</xdr:colOff>
          <xdr:row>8</xdr:row>
          <xdr:rowOff>191770</xdr:rowOff>
        </xdr:from>
        <xdr:to>
          <xdr:col>3</xdr:col>
          <xdr:colOff>85725</xdr:colOff>
          <xdr:row>10</xdr:row>
          <xdr:rowOff>23495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62785" y="2110105"/>
              <a:ext cx="408940" cy="22796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431800</xdr:colOff>
      <xdr:row>15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3048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11</xdr:row>
      <xdr:rowOff>0</xdr:rowOff>
    </xdr:from>
    <xdr:to>
      <xdr:col>9</xdr:col>
      <xdr:colOff>431800</xdr:colOff>
      <xdr:row>11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22352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11</xdr:row>
      <xdr:rowOff>0</xdr:rowOff>
    </xdr:from>
    <xdr:to>
      <xdr:col>9</xdr:col>
      <xdr:colOff>431800</xdr:colOff>
      <xdr:row>11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22352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431800</xdr:colOff>
      <xdr:row>15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3048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431800</xdr:colOff>
      <xdr:row>15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3048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11</xdr:row>
      <xdr:rowOff>0</xdr:rowOff>
    </xdr:from>
    <xdr:to>
      <xdr:col>9</xdr:col>
      <xdr:colOff>431800</xdr:colOff>
      <xdr:row>11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22352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11</xdr:row>
      <xdr:rowOff>0</xdr:rowOff>
    </xdr:from>
    <xdr:to>
      <xdr:col>9</xdr:col>
      <xdr:colOff>431800</xdr:colOff>
      <xdr:row>11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22352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431800</xdr:colOff>
      <xdr:row>15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3048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431800</xdr:colOff>
      <xdr:row>15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3048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11</xdr:row>
      <xdr:rowOff>0</xdr:rowOff>
    </xdr:from>
    <xdr:to>
      <xdr:col>9</xdr:col>
      <xdr:colOff>431800</xdr:colOff>
      <xdr:row>11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22352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11</xdr:row>
      <xdr:rowOff>0</xdr:rowOff>
    </xdr:from>
    <xdr:to>
      <xdr:col>9</xdr:col>
      <xdr:colOff>431800</xdr:colOff>
      <xdr:row>11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22352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431800</xdr:colOff>
      <xdr:row>15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3048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9" Type="http://schemas.openxmlformats.org/officeDocument/2006/relationships/ctrlProp" Target="../ctrlProps/ctrlProp111.xml"/><Relationship Id="rId48" Type="http://schemas.openxmlformats.org/officeDocument/2006/relationships/ctrlProp" Target="../ctrlProps/ctrlProp110.xml"/><Relationship Id="rId47" Type="http://schemas.openxmlformats.org/officeDocument/2006/relationships/ctrlProp" Target="../ctrlProps/ctrlProp109.xml"/><Relationship Id="rId46" Type="http://schemas.openxmlformats.org/officeDocument/2006/relationships/ctrlProp" Target="../ctrlProps/ctrlProp108.xml"/><Relationship Id="rId45" Type="http://schemas.openxmlformats.org/officeDocument/2006/relationships/ctrlProp" Target="../ctrlProps/ctrlProp107.xml"/><Relationship Id="rId44" Type="http://schemas.openxmlformats.org/officeDocument/2006/relationships/ctrlProp" Target="../ctrlProps/ctrlProp106.xml"/><Relationship Id="rId43" Type="http://schemas.openxmlformats.org/officeDocument/2006/relationships/ctrlProp" Target="../ctrlProps/ctrlProp105.xml"/><Relationship Id="rId42" Type="http://schemas.openxmlformats.org/officeDocument/2006/relationships/ctrlProp" Target="../ctrlProps/ctrlProp104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18.xml"/><Relationship Id="rId8" Type="http://schemas.openxmlformats.org/officeDocument/2006/relationships/ctrlProp" Target="../ctrlProps/ctrlProp117.xml"/><Relationship Id="rId7" Type="http://schemas.openxmlformats.org/officeDocument/2006/relationships/ctrlProp" Target="../ctrlProps/ctrlProp116.xml"/><Relationship Id="rId6" Type="http://schemas.openxmlformats.org/officeDocument/2006/relationships/ctrlProp" Target="../ctrlProps/ctrlProp115.xml"/><Relationship Id="rId5" Type="http://schemas.openxmlformats.org/officeDocument/2006/relationships/ctrlProp" Target="../ctrlProps/ctrlProp114.xml"/><Relationship Id="rId41" Type="http://schemas.openxmlformats.org/officeDocument/2006/relationships/ctrlProp" Target="../ctrlProps/ctrlProp150.xml"/><Relationship Id="rId40" Type="http://schemas.openxmlformats.org/officeDocument/2006/relationships/ctrlProp" Target="../ctrlProps/ctrlProp149.xml"/><Relationship Id="rId4" Type="http://schemas.openxmlformats.org/officeDocument/2006/relationships/ctrlProp" Target="../ctrlProps/ctrlProp113.xml"/><Relationship Id="rId39" Type="http://schemas.openxmlformats.org/officeDocument/2006/relationships/ctrlProp" Target="../ctrlProps/ctrlProp148.xml"/><Relationship Id="rId38" Type="http://schemas.openxmlformats.org/officeDocument/2006/relationships/ctrlProp" Target="../ctrlProps/ctrlProp147.xml"/><Relationship Id="rId37" Type="http://schemas.openxmlformats.org/officeDocument/2006/relationships/ctrlProp" Target="../ctrlProps/ctrlProp146.xml"/><Relationship Id="rId36" Type="http://schemas.openxmlformats.org/officeDocument/2006/relationships/ctrlProp" Target="../ctrlProps/ctrlProp145.xml"/><Relationship Id="rId35" Type="http://schemas.openxmlformats.org/officeDocument/2006/relationships/ctrlProp" Target="../ctrlProps/ctrlProp144.xml"/><Relationship Id="rId34" Type="http://schemas.openxmlformats.org/officeDocument/2006/relationships/ctrlProp" Target="../ctrlProps/ctrlProp143.xml"/><Relationship Id="rId33" Type="http://schemas.openxmlformats.org/officeDocument/2006/relationships/ctrlProp" Target="../ctrlProps/ctrlProp142.xml"/><Relationship Id="rId32" Type="http://schemas.openxmlformats.org/officeDocument/2006/relationships/ctrlProp" Target="../ctrlProps/ctrlProp141.xml"/><Relationship Id="rId31" Type="http://schemas.openxmlformats.org/officeDocument/2006/relationships/ctrlProp" Target="../ctrlProps/ctrlProp140.xml"/><Relationship Id="rId30" Type="http://schemas.openxmlformats.org/officeDocument/2006/relationships/ctrlProp" Target="../ctrlProps/ctrlProp139.xml"/><Relationship Id="rId3" Type="http://schemas.openxmlformats.org/officeDocument/2006/relationships/ctrlProp" Target="../ctrlProps/ctrlProp112.xml"/><Relationship Id="rId29" Type="http://schemas.openxmlformats.org/officeDocument/2006/relationships/ctrlProp" Target="../ctrlProps/ctrlProp138.xml"/><Relationship Id="rId28" Type="http://schemas.openxmlformats.org/officeDocument/2006/relationships/ctrlProp" Target="../ctrlProps/ctrlProp137.xml"/><Relationship Id="rId27" Type="http://schemas.openxmlformats.org/officeDocument/2006/relationships/ctrlProp" Target="../ctrlProps/ctrlProp136.xml"/><Relationship Id="rId26" Type="http://schemas.openxmlformats.org/officeDocument/2006/relationships/ctrlProp" Target="../ctrlProps/ctrlProp135.xml"/><Relationship Id="rId25" Type="http://schemas.openxmlformats.org/officeDocument/2006/relationships/ctrlProp" Target="../ctrlProps/ctrlProp134.xml"/><Relationship Id="rId24" Type="http://schemas.openxmlformats.org/officeDocument/2006/relationships/ctrlProp" Target="../ctrlProps/ctrlProp133.xml"/><Relationship Id="rId23" Type="http://schemas.openxmlformats.org/officeDocument/2006/relationships/ctrlProp" Target="../ctrlProps/ctrlProp132.xml"/><Relationship Id="rId22" Type="http://schemas.openxmlformats.org/officeDocument/2006/relationships/ctrlProp" Target="../ctrlProps/ctrlProp131.xml"/><Relationship Id="rId21" Type="http://schemas.openxmlformats.org/officeDocument/2006/relationships/ctrlProp" Target="../ctrlProps/ctrlProp130.xml"/><Relationship Id="rId20" Type="http://schemas.openxmlformats.org/officeDocument/2006/relationships/ctrlProp" Target="../ctrlProps/ctrlProp12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28.xml"/><Relationship Id="rId18" Type="http://schemas.openxmlformats.org/officeDocument/2006/relationships/ctrlProp" Target="../ctrlProps/ctrlProp127.xml"/><Relationship Id="rId17" Type="http://schemas.openxmlformats.org/officeDocument/2006/relationships/ctrlProp" Target="../ctrlProps/ctrlProp126.xml"/><Relationship Id="rId16" Type="http://schemas.openxmlformats.org/officeDocument/2006/relationships/ctrlProp" Target="../ctrlProps/ctrlProp125.xml"/><Relationship Id="rId15" Type="http://schemas.openxmlformats.org/officeDocument/2006/relationships/ctrlProp" Target="../ctrlProps/ctrlProp124.xml"/><Relationship Id="rId14" Type="http://schemas.openxmlformats.org/officeDocument/2006/relationships/ctrlProp" Target="../ctrlProps/ctrlProp123.xml"/><Relationship Id="rId13" Type="http://schemas.openxmlformats.org/officeDocument/2006/relationships/ctrlProp" Target="../ctrlProps/ctrlProp122.xml"/><Relationship Id="rId12" Type="http://schemas.openxmlformats.org/officeDocument/2006/relationships/ctrlProp" Target="../ctrlProps/ctrlProp121.xml"/><Relationship Id="rId11" Type="http://schemas.openxmlformats.org/officeDocument/2006/relationships/ctrlProp" Target="../ctrlProps/ctrlProp120.xml"/><Relationship Id="rId10" Type="http://schemas.openxmlformats.org/officeDocument/2006/relationships/ctrlProp" Target="../ctrlProps/ctrlProp11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0"/>
  <sheetViews>
    <sheetView zoomScale="120" zoomScaleNormal="120" workbookViewId="0">
      <selection activeCell="D32" sqref="D32"/>
    </sheetView>
  </sheetViews>
  <sheetFormatPr defaultColWidth="11" defaultRowHeight="15.6" outlineLevelCol="1"/>
  <cols>
    <col min="1" max="1" width="5.5" customWidth="1"/>
    <col min="2" max="2" width="96.3333333333333" style="365" customWidth="1"/>
    <col min="3" max="3" width="10.1666666666667" customWidth="1"/>
  </cols>
  <sheetData>
    <row r="1" ht="21" customHeight="1" spans="1:2">
      <c r="A1" s="366"/>
      <c r="B1" s="367" t="s">
        <v>0</v>
      </c>
    </row>
    <row r="2" spans="1:2">
      <c r="A2" s="9">
        <v>1</v>
      </c>
      <c r="B2" s="368" t="s">
        <v>1</v>
      </c>
    </row>
    <row r="3" spans="1:2">
      <c r="A3" s="9">
        <v>2</v>
      </c>
      <c r="B3" s="368" t="s">
        <v>2</v>
      </c>
    </row>
    <row r="4" spans="1:2">
      <c r="A4" s="9">
        <v>3</v>
      </c>
      <c r="B4" s="368" t="s">
        <v>3</v>
      </c>
    </row>
    <row r="5" spans="1:2">
      <c r="A5" s="9">
        <v>4</v>
      </c>
      <c r="B5" s="368" t="s">
        <v>4</v>
      </c>
    </row>
    <row r="6" spans="1:2">
      <c r="A6" s="9">
        <v>5</v>
      </c>
      <c r="B6" s="368" t="s">
        <v>5</v>
      </c>
    </row>
    <row r="7" spans="1:2">
      <c r="A7" s="9">
        <v>6</v>
      </c>
      <c r="B7" s="368" t="s">
        <v>6</v>
      </c>
    </row>
    <row r="8" s="364" customFormat="1" ht="15" customHeight="1" spans="1:2">
      <c r="A8" s="369">
        <v>7</v>
      </c>
      <c r="B8" s="370" t="s">
        <v>7</v>
      </c>
    </row>
    <row r="9" ht="19" customHeight="1" spans="1:2">
      <c r="A9" s="366"/>
      <c r="B9" s="371" t="s">
        <v>8</v>
      </c>
    </row>
    <row r="10" ht="16" customHeight="1" spans="1:2">
      <c r="A10" s="9">
        <v>1</v>
      </c>
      <c r="B10" s="372" t="s">
        <v>9</v>
      </c>
    </row>
    <row r="11" spans="1:2">
      <c r="A11" s="9">
        <v>2</v>
      </c>
      <c r="B11" s="368" t="s">
        <v>10</v>
      </c>
    </row>
    <row r="12" spans="1:2">
      <c r="A12" s="9">
        <v>3</v>
      </c>
      <c r="B12" s="370" t="s">
        <v>11</v>
      </c>
    </row>
    <row r="13" spans="1:2">
      <c r="A13" s="9">
        <v>4</v>
      </c>
      <c r="B13" s="368" t="s">
        <v>12</v>
      </c>
    </row>
    <row r="14" spans="1:2">
      <c r="A14" s="9">
        <v>5</v>
      </c>
      <c r="B14" s="368" t="s">
        <v>13</v>
      </c>
    </row>
    <row r="15" spans="1:2">
      <c r="A15" s="9">
        <v>6</v>
      </c>
      <c r="B15" s="368" t="s">
        <v>14</v>
      </c>
    </row>
    <row r="16" spans="1:2">
      <c r="A16" s="9">
        <v>7</v>
      </c>
      <c r="B16" s="368" t="s">
        <v>15</v>
      </c>
    </row>
    <row r="17" spans="1:2">
      <c r="A17" s="9">
        <v>8</v>
      </c>
      <c r="B17" s="368" t="s">
        <v>16</v>
      </c>
    </row>
    <row r="18" spans="1:2">
      <c r="A18" s="9">
        <v>9</v>
      </c>
      <c r="B18" s="368" t="s">
        <v>17</v>
      </c>
    </row>
    <row r="19" spans="1:2">
      <c r="A19" s="9"/>
      <c r="B19" s="368"/>
    </row>
    <row r="20" ht="20.4" spans="1:2">
      <c r="A20" s="366"/>
      <c r="B20" s="367" t="s">
        <v>18</v>
      </c>
    </row>
    <row r="21" spans="1:2">
      <c r="A21" s="9">
        <v>1</v>
      </c>
      <c r="B21" s="373" t="s">
        <v>19</v>
      </c>
    </row>
    <row r="22" spans="1:2">
      <c r="A22" s="9">
        <v>2</v>
      </c>
      <c r="B22" s="368" t="s">
        <v>20</v>
      </c>
    </row>
    <row r="23" spans="1:2">
      <c r="A23" s="9">
        <v>3</v>
      </c>
      <c r="B23" s="368" t="s">
        <v>21</v>
      </c>
    </row>
    <row r="24" spans="1:2">
      <c r="A24" s="9">
        <v>4</v>
      </c>
      <c r="B24" s="368" t="s">
        <v>22</v>
      </c>
    </row>
    <row r="25" spans="1:2">
      <c r="A25" s="9">
        <v>5</v>
      </c>
      <c r="B25" s="368" t="s">
        <v>23</v>
      </c>
    </row>
    <row r="26" spans="1:2">
      <c r="A26" s="9">
        <v>6</v>
      </c>
      <c r="B26" s="368" t="s">
        <v>24</v>
      </c>
    </row>
    <row r="27" spans="1:2">
      <c r="A27" s="9">
        <v>7</v>
      </c>
      <c r="B27" s="368" t="s">
        <v>25</v>
      </c>
    </row>
    <row r="28" customFormat="1" spans="1:2">
      <c r="A28" s="9">
        <v>8</v>
      </c>
      <c r="B28" s="368" t="s">
        <v>26</v>
      </c>
    </row>
    <row r="29" spans="1:2">
      <c r="A29" s="9"/>
      <c r="B29" s="368"/>
    </row>
    <row r="30" ht="20.4" spans="1:2">
      <c r="A30" s="366"/>
      <c r="B30" s="367" t="s">
        <v>27</v>
      </c>
    </row>
    <row r="31" spans="1:2">
      <c r="A31" s="9">
        <v>1</v>
      </c>
      <c r="B31" s="373" t="s">
        <v>28</v>
      </c>
    </row>
    <row r="32" spans="1:2">
      <c r="A32" s="9">
        <v>2</v>
      </c>
      <c r="B32" s="368" t="s">
        <v>29</v>
      </c>
    </row>
    <row r="33" spans="1:2">
      <c r="A33" s="9">
        <v>3</v>
      </c>
      <c r="B33" s="368" t="s">
        <v>30</v>
      </c>
    </row>
    <row r="34" spans="1:2">
      <c r="A34" s="9">
        <v>4</v>
      </c>
      <c r="B34" s="368" t="s">
        <v>31</v>
      </c>
    </row>
    <row r="35" spans="1:2">
      <c r="A35" s="9">
        <v>5</v>
      </c>
      <c r="B35" s="368" t="s">
        <v>32</v>
      </c>
    </row>
    <row r="36" spans="1:2">
      <c r="A36" s="9">
        <v>6</v>
      </c>
      <c r="B36" s="368" t="s">
        <v>33</v>
      </c>
    </row>
    <row r="37" customFormat="1" spans="1:2">
      <c r="A37" s="9">
        <v>7</v>
      </c>
      <c r="B37" s="368" t="s">
        <v>34</v>
      </c>
    </row>
    <row r="38" spans="1:2">
      <c r="A38" s="9"/>
      <c r="B38" s="368"/>
    </row>
    <row r="40" spans="1:2">
      <c r="A40" s="374" t="s">
        <v>35</v>
      </c>
      <c r="B40" s="375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zoomScale="125" zoomScaleNormal="125" workbookViewId="0">
      <selection activeCell="A13" sqref="A13:M13"/>
    </sheetView>
  </sheetViews>
  <sheetFormatPr defaultColWidth="9" defaultRowHeight="15.6"/>
  <cols>
    <col min="1" max="2" width="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10" width="10" customWidth="1"/>
    <col min="11" max="11" width="9.16666666666667" customWidth="1"/>
    <col min="12" max="13" width="10.6666666666667" customWidth="1"/>
  </cols>
  <sheetData>
    <row r="1" ht="28.2" spans="1:13">
      <c r="A1" s="3" t="s">
        <v>322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spans="1:13">
      <c r="A2" s="4" t="s">
        <v>303</v>
      </c>
      <c r="B2" s="5" t="s">
        <v>308</v>
      </c>
      <c r="C2" s="5" t="s">
        <v>304</v>
      </c>
      <c r="D2" s="5" t="s">
        <v>305</v>
      </c>
      <c r="E2" s="5" t="s">
        <v>306</v>
      </c>
      <c r="F2" s="5" t="s">
        <v>307</v>
      </c>
      <c r="G2" s="4" t="s">
        <v>323</v>
      </c>
      <c r="H2" s="4"/>
      <c r="I2" s="4" t="s">
        <v>324</v>
      </c>
      <c r="J2" s="4"/>
      <c r="K2" s="6" t="s">
        <v>325</v>
      </c>
      <c r="L2" s="38" t="s">
        <v>326</v>
      </c>
      <c r="M2" s="17" t="s">
        <v>327</v>
      </c>
    </row>
    <row r="3" s="1" customFormat="1" spans="1:13">
      <c r="A3" s="4"/>
      <c r="B3" s="7"/>
      <c r="C3" s="7"/>
      <c r="D3" s="7"/>
      <c r="E3" s="7"/>
      <c r="F3" s="7"/>
      <c r="G3" s="4" t="s">
        <v>328</v>
      </c>
      <c r="H3" s="4" t="s">
        <v>329</v>
      </c>
      <c r="I3" s="4" t="s">
        <v>328</v>
      </c>
      <c r="J3" s="4" t="s">
        <v>329</v>
      </c>
      <c r="K3" s="8"/>
      <c r="L3" s="39"/>
      <c r="M3" s="18"/>
    </row>
    <row r="4" spans="1:13">
      <c r="A4" s="9"/>
      <c r="B4" s="9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</row>
    <row r="5" spans="1:13">
      <c r="A5" s="9"/>
      <c r="B5" s="9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</row>
    <row r="6" spans="1:13">
      <c r="A6" s="9"/>
      <c r="B6" s="9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</row>
    <row r="7" spans="1:13">
      <c r="A7" s="9"/>
      <c r="B7" s="9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</row>
    <row r="8" spans="1:13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</row>
    <row r="9" spans="1:1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</row>
    <row r="10" spans="1:13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</row>
    <row r="11" spans="1:13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</row>
    <row r="12" s="2" customFormat="1" ht="17.4" spans="1:13">
      <c r="A12" s="11" t="s">
        <v>319</v>
      </c>
      <c r="B12" s="12"/>
      <c r="C12" s="12"/>
      <c r="D12" s="12"/>
      <c r="E12" s="13"/>
      <c r="F12" s="14"/>
      <c r="G12" s="20"/>
      <c r="H12" s="11" t="s">
        <v>320</v>
      </c>
      <c r="I12" s="12"/>
      <c r="J12" s="12"/>
      <c r="K12" s="13"/>
      <c r="L12" s="40"/>
      <c r="M12" s="19"/>
    </row>
    <row r="13" spans="1:13">
      <c r="A13" s="37" t="s">
        <v>330</v>
      </c>
      <c r="B13" s="37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="125" zoomScaleNormal="125" workbookViewId="0">
      <selection activeCell="G12" sqref="G12"/>
    </sheetView>
  </sheetViews>
  <sheetFormatPr defaultColWidth="9" defaultRowHeight="15.6"/>
  <cols>
    <col min="1" max="2" width="8.6666666666666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7.5" customWidth="1"/>
    <col min="8" max="9" width="6.33333333333333" customWidth="1"/>
    <col min="10" max="20" width="8.16666666666667" customWidth="1"/>
    <col min="21" max="21" width="7.83333333333333" customWidth="1"/>
    <col min="22" max="22" width="7" customWidth="1"/>
    <col min="23" max="23" width="8.5" customWidth="1"/>
  </cols>
  <sheetData>
    <row r="1" ht="28.2" spans="1:23">
      <c r="A1" s="3" t="s">
        <v>331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6" customHeight="1" spans="1:23">
      <c r="A2" s="5" t="s">
        <v>332</v>
      </c>
      <c r="B2" s="5" t="s">
        <v>308</v>
      </c>
      <c r="C2" s="5" t="s">
        <v>304</v>
      </c>
      <c r="D2" s="5" t="s">
        <v>305</v>
      </c>
      <c r="E2" s="5" t="s">
        <v>306</v>
      </c>
      <c r="F2" s="5" t="s">
        <v>307</v>
      </c>
      <c r="G2" s="26" t="s">
        <v>333</v>
      </c>
      <c r="H2" s="27"/>
      <c r="I2" s="35"/>
      <c r="J2" s="26" t="s">
        <v>334</v>
      </c>
      <c r="K2" s="27"/>
      <c r="L2" s="35"/>
      <c r="M2" s="26" t="s">
        <v>335</v>
      </c>
      <c r="N2" s="27"/>
      <c r="O2" s="35"/>
      <c r="P2" s="26" t="s">
        <v>336</v>
      </c>
      <c r="Q2" s="27"/>
      <c r="R2" s="35"/>
      <c r="S2" s="27" t="s">
        <v>337</v>
      </c>
      <c r="T2" s="27"/>
      <c r="U2" s="35"/>
      <c r="V2" s="22" t="s">
        <v>338</v>
      </c>
      <c r="W2" s="22" t="s">
        <v>317</v>
      </c>
    </row>
    <row r="3" s="1" customFormat="1" spans="1:23">
      <c r="A3" s="7"/>
      <c r="B3" s="28"/>
      <c r="C3" s="28"/>
      <c r="D3" s="28"/>
      <c r="E3" s="28"/>
      <c r="F3" s="28"/>
      <c r="G3" s="4" t="s">
        <v>339</v>
      </c>
      <c r="H3" s="4" t="s">
        <v>70</v>
      </c>
      <c r="I3" s="4" t="s">
        <v>308</v>
      </c>
      <c r="J3" s="4" t="s">
        <v>339</v>
      </c>
      <c r="K3" s="4" t="s">
        <v>70</v>
      </c>
      <c r="L3" s="4" t="s">
        <v>308</v>
      </c>
      <c r="M3" s="4" t="s">
        <v>339</v>
      </c>
      <c r="N3" s="4" t="s">
        <v>70</v>
      </c>
      <c r="O3" s="4" t="s">
        <v>308</v>
      </c>
      <c r="P3" s="4" t="s">
        <v>339</v>
      </c>
      <c r="Q3" s="4" t="s">
        <v>70</v>
      </c>
      <c r="R3" s="4" t="s">
        <v>308</v>
      </c>
      <c r="S3" s="4" t="s">
        <v>339</v>
      </c>
      <c r="T3" s="4" t="s">
        <v>70</v>
      </c>
      <c r="U3" s="4" t="s">
        <v>308</v>
      </c>
      <c r="V3" s="36"/>
      <c r="W3" s="36"/>
    </row>
    <row r="4" spans="1:23">
      <c r="A4" s="29" t="s">
        <v>340</v>
      </c>
      <c r="B4" s="30"/>
      <c r="C4" s="30"/>
      <c r="D4" s="30"/>
      <c r="E4" s="30"/>
      <c r="F4" s="3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</row>
    <row r="5" spans="1:23">
      <c r="A5" s="31"/>
      <c r="B5" s="32"/>
      <c r="C5" s="32"/>
      <c r="D5" s="32"/>
      <c r="E5" s="32"/>
      <c r="F5" s="32"/>
      <c r="G5" s="26" t="s">
        <v>341</v>
      </c>
      <c r="H5" s="27"/>
      <c r="I5" s="35"/>
      <c r="J5" s="26" t="s">
        <v>342</v>
      </c>
      <c r="K5" s="27"/>
      <c r="L5" s="35"/>
      <c r="M5" s="26" t="s">
        <v>343</v>
      </c>
      <c r="N5" s="27"/>
      <c r="O5" s="35"/>
      <c r="P5" s="26" t="s">
        <v>344</v>
      </c>
      <c r="Q5" s="27"/>
      <c r="R5" s="35"/>
      <c r="S5" s="27" t="s">
        <v>345</v>
      </c>
      <c r="T5" s="27"/>
      <c r="U5" s="35"/>
      <c r="V5" s="10"/>
      <c r="W5" s="10"/>
    </row>
    <row r="6" spans="1:23">
      <c r="A6" s="31"/>
      <c r="B6" s="32"/>
      <c r="C6" s="32"/>
      <c r="D6" s="32"/>
      <c r="E6" s="32"/>
      <c r="F6" s="32"/>
      <c r="G6" s="4" t="s">
        <v>339</v>
      </c>
      <c r="H6" s="4" t="s">
        <v>70</v>
      </c>
      <c r="I6" s="4" t="s">
        <v>308</v>
      </c>
      <c r="J6" s="4" t="s">
        <v>339</v>
      </c>
      <c r="K6" s="4" t="s">
        <v>70</v>
      </c>
      <c r="L6" s="4" t="s">
        <v>308</v>
      </c>
      <c r="M6" s="4" t="s">
        <v>339</v>
      </c>
      <c r="N6" s="4" t="s">
        <v>70</v>
      </c>
      <c r="O6" s="4" t="s">
        <v>308</v>
      </c>
      <c r="P6" s="4" t="s">
        <v>339</v>
      </c>
      <c r="Q6" s="4" t="s">
        <v>70</v>
      </c>
      <c r="R6" s="4" t="s">
        <v>308</v>
      </c>
      <c r="S6" s="4" t="s">
        <v>339</v>
      </c>
      <c r="T6" s="4" t="s">
        <v>70</v>
      </c>
      <c r="U6" s="4" t="s">
        <v>308</v>
      </c>
      <c r="V6" s="10"/>
      <c r="W6" s="10"/>
    </row>
    <row r="7" spans="1:23">
      <c r="A7" s="33"/>
      <c r="B7" s="34"/>
      <c r="C7" s="34"/>
      <c r="D7" s="34"/>
      <c r="E7" s="34"/>
      <c r="F7" s="34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</row>
    <row r="8" spans="1:23">
      <c r="A8" s="30" t="s">
        <v>346</v>
      </c>
      <c r="B8" s="30"/>
      <c r="C8" s="30"/>
      <c r="D8" s="30"/>
      <c r="E8" s="30"/>
      <c r="F8" s="3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spans="1:23">
      <c r="A9" s="34"/>
      <c r="B9" s="34"/>
      <c r="C9" s="34"/>
      <c r="D9" s="34"/>
      <c r="E9" s="34"/>
      <c r="F9" s="34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>
      <c r="A10" s="30" t="s">
        <v>347</v>
      </c>
      <c r="B10" s="30"/>
      <c r="C10" s="30"/>
      <c r="D10" s="30"/>
      <c r="E10" s="30"/>
      <c r="F10" s="3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spans="1:23">
      <c r="A11" s="34"/>
      <c r="B11" s="34"/>
      <c r="C11" s="34"/>
      <c r="D11" s="34"/>
      <c r="E11" s="34"/>
      <c r="F11" s="34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</row>
    <row r="12" spans="1:23">
      <c r="A12" s="30" t="s">
        <v>348</v>
      </c>
      <c r="B12" s="30"/>
      <c r="C12" s="30"/>
      <c r="D12" s="30"/>
      <c r="E12" s="30"/>
      <c r="F12" s="3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</row>
    <row r="13" spans="1:23">
      <c r="A13" s="34"/>
      <c r="B13" s="34"/>
      <c r="C13" s="34"/>
      <c r="D13" s="34"/>
      <c r="E13" s="34"/>
      <c r="F13" s="34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</row>
    <row r="14" spans="1:23">
      <c r="A14" s="30" t="s">
        <v>349</v>
      </c>
      <c r="B14" s="30"/>
      <c r="C14" s="30"/>
      <c r="D14" s="30"/>
      <c r="E14" s="30"/>
      <c r="F14" s="30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>
      <c r="A15" s="34"/>
      <c r="B15" s="34"/>
      <c r="C15" s="34"/>
      <c r="D15" s="34"/>
      <c r="E15" s="34"/>
      <c r="F15" s="34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="2" customFormat="1" ht="17.4" spans="1:23">
      <c r="A17" s="11" t="s">
        <v>319</v>
      </c>
      <c r="B17" s="12"/>
      <c r="C17" s="12"/>
      <c r="D17" s="12"/>
      <c r="E17" s="13"/>
      <c r="F17" s="14"/>
      <c r="G17" s="20"/>
      <c r="H17" s="25"/>
      <c r="I17" s="25"/>
      <c r="J17" s="11" t="s">
        <v>320</v>
      </c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3"/>
      <c r="V17" s="12"/>
      <c r="W17" s="19"/>
    </row>
    <row r="18" spans="1:23">
      <c r="A18" s="15" t="s">
        <v>350</v>
      </c>
      <c r="B18" s="15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17" sqref="I17"/>
    </sheetView>
  </sheetViews>
  <sheetFormatPr defaultColWidth="9" defaultRowHeight="15.6"/>
  <cols>
    <col min="1" max="1" width="7" customWidth="1"/>
    <col min="2" max="2" width="8.33333333333333" customWidth="1"/>
    <col min="3" max="3" width="12.8333333333333" customWidth="1"/>
    <col min="4" max="4" width="9.83333333333333" customWidth="1"/>
    <col min="5" max="6" width="13.5" customWidth="1"/>
    <col min="7" max="7" width="11.6666666666667" customWidth="1"/>
    <col min="8" max="8" width="14" customWidth="1"/>
    <col min="9" max="9" width="11.5" customWidth="1"/>
    <col min="10" max="13" width="10" customWidth="1"/>
    <col min="14" max="14" width="10.6666666666667" customWidth="1"/>
  </cols>
  <sheetData>
    <row r="1" ht="28.2" spans="1:14">
      <c r="A1" s="3" t="s">
        <v>351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spans="1:14">
      <c r="A2" s="21" t="s">
        <v>352</v>
      </c>
      <c r="B2" s="22" t="s">
        <v>304</v>
      </c>
      <c r="C2" s="22" t="s">
        <v>305</v>
      </c>
      <c r="D2" s="22" t="s">
        <v>306</v>
      </c>
      <c r="E2" s="22" t="s">
        <v>307</v>
      </c>
      <c r="F2" s="22" t="s">
        <v>308</v>
      </c>
      <c r="G2" s="21" t="s">
        <v>353</v>
      </c>
      <c r="H2" s="21" t="s">
        <v>354</v>
      </c>
      <c r="I2" s="21" t="s">
        <v>355</v>
      </c>
      <c r="J2" s="21" t="s">
        <v>354</v>
      </c>
      <c r="K2" s="21" t="s">
        <v>356</v>
      </c>
      <c r="L2" s="21" t="s">
        <v>354</v>
      </c>
      <c r="M2" s="22" t="s">
        <v>338</v>
      </c>
      <c r="N2" s="22" t="s">
        <v>317</v>
      </c>
    </row>
    <row r="3" spans="1:14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spans="1:14">
      <c r="A4" s="23" t="s">
        <v>352</v>
      </c>
      <c r="B4" s="24" t="s">
        <v>357</v>
      </c>
      <c r="C4" s="24" t="s">
        <v>339</v>
      </c>
      <c r="D4" s="24" t="s">
        <v>306</v>
      </c>
      <c r="E4" s="22" t="s">
        <v>307</v>
      </c>
      <c r="F4" s="22" t="s">
        <v>308</v>
      </c>
      <c r="G4" s="21" t="s">
        <v>353</v>
      </c>
      <c r="H4" s="21" t="s">
        <v>354</v>
      </c>
      <c r="I4" s="21" t="s">
        <v>355</v>
      </c>
      <c r="J4" s="21" t="s">
        <v>354</v>
      </c>
      <c r="K4" s="21" t="s">
        <v>356</v>
      </c>
      <c r="L4" s="21" t="s">
        <v>354</v>
      </c>
      <c r="M4" s="22" t="s">
        <v>338</v>
      </c>
      <c r="N4" s="22" t="s">
        <v>317</v>
      </c>
    </row>
    <row r="5" spans="1:14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7.4" spans="1:14">
      <c r="A11" s="11" t="s">
        <v>319</v>
      </c>
      <c r="B11" s="12"/>
      <c r="C11" s="12"/>
      <c r="D11" s="13"/>
      <c r="E11" s="14"/>
      <c r="F11" s="25"/>
      <c r="G11" s="20"/>
      <c r="H11" s="25"/>
      <c r="I11" s="11" t="s">
        <v>320</v>
      </c>
      <c r="J11" s="12"/>
      <c r="K11" s="12"/>
      <c r="L11" s="12"/>
      <c r="M11" s="12"/>
      <c r="N11" s="19"/>
    </row>
    <row r="12" spans="1:14">
      <c r="A12" s="15" t="s">
        <v>358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I15" sqref="I15"/>
    </sheetView>
  </sheetViews>
  <sheetFormatPr defaultColWidth="9" defaultRowHeight="15.6"/>
  <cols>
    <col min="1" max="2" width="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11.6666666666667" customWidth="1"/>
    <col min="8" max="9" width="14" customWidth="1"/>
    <col min="10" max="10" width="11.5" customWidth="1"/>
  </cols>
  <sheetData>
    <row r="1" ht="28.2" spans="1:10">
      <c r="A1" s="3" t="s">
        <v>359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spans="1:12">
      <c r="A2" s="4" t="s">
        <v>332</v>
      </c>
      <c r="B2" s="5" t="s">
        <v>308</v>
      </c>
      <c r="C2" s="5" t="s">
        <v>304</v>
      </c>
      <c r="D2" s="5" t="s">
        <v>305</v>
      </c>
      <c r="E2" s="5" t="s">
        <v>306</v>
      </c>
      <c r="F2" s="5" t="s">
        <v>307</v>
      </c>
      <c r="G2" s="4" t="s">
        <v>360</v>
      </c>
      <c r="H2" s="4" t="s">
        <v>361</v>
      </c>
      <c r="I2" s="4" t="s">
        <v>362</v>
      </c>
      <c r="J2" s="4" t="s">
        <v>363</v>
      </c>
      <c r="K2" s="5" t="s">
        <v>338</v>
      </c>
      <c r="L2" s="5" t="s">
        <v>317</v>
      </c>
    </row>
    <row r="3" spans="1:12">
      <c r="A3" s="9" t="s">
        <v>340</v>
      </c>
      <c r="B3" s="9"/>
      <c r="C3" s="10"/>
      <c r="D3" s="10"/>
      <c r="E3" s="10"/>
      <c r="F3" s="10"/>
      <c r="G3" s="10"/>
      <c r="H3" s="10"/>
      <c r="I3" s="10"/>
      <c r="J3" s="10"/>
      <c r="K3" s="10"/>
      <c r="L3" s="10"/>
    </row>
    <row r="4" spans="1:12">
      <c r="A4" s="9" t="s">
        <v>346</v>
      </c>
      <c r="B4" s="9"/>
      <c r="C4" s="10"/>
      <c r="D4" s="10"/>
      <c r="E4" s="10"/>
      <c r="F4" s="10"/>
      <c r="G4" s="10"/>
      <c r="H4" s="10"/>
      <c r="I4" s="10"/>
      <c r="J4" s="10"/>
      <c r="K4" s="10"/>
      <c r="L4" s="10"/>
    </row>
    <row r="5" spans="1:12">
      <c r="A5" s="9" t="s">
        <v>347</v>
      </c>
      <c r="B5" s="9"/>
      <c r="C5" s="10"/>
      <c r="D5" s="10"/>
      <c r="E5" s="10"/>
      <c r="F5" s="10"/>
      <c r="G5" s="10"/>
      <c r="H5" s="10"/>
      <c r="I5" s="10"/>
      <c r="J5" s="10"/>
      <c r="K5" s="10"/>
      <c r="L5" s="10"/>
    </row>
    <row r="6" spans="1:12">
      <c r="A6" s="9" t="s">
        <v>348</v>
      </c>
      <c r="B6" s="9"/>
      <c r="C6" s="10"/>
      <c r="D6" s="10"/>
      <c r="E6" s="10"/>
      <c r="F6" s="10"/>
      <c r="G6" s="10"/>
      <c r="H6" s="10"/>
      <c r="I6" s="10"/>
      <c r="J6" s="10"/>
      <c r="K6" s="10"/>
      <c r="L6" s="10"/>
    </row>
    <row r="7" spans="1:12">
      <c r="A7" s="9" t="s">
        <v>349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</row>
    <row r="8" spans="1:12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</row>
    <row r="9" spans="1:1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</row>
    <row r="10" spans="1:12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</row>
    <row r="11" s="2" customFormat="1" ht="17.4" spans="1:12">
      <c r="A11" s="11" t="s">
        <v>319</v>
      </c>
      <c r="B11" s="12"/>
      <c r="C11" s="12"/>
      <c r="D11" s="12"/>
      <c r="E11" s="13"/>
      <c r="F11" s="14"/>
      <c r="G11" s="20"/>
      <c r="H11" s="11" t="s">
        <v>320</v>
      </c>
      <c r="I11" s="12"/>
      <c r="J11" s="12"/>
      <c r="K11" s="12"/>
      <c r="L11" s="19"/>
    </row>
    <row r="12" spans="1:12">
      <c r="A12" s="15" t="s">
        <v>364</v>
      </c>
      <c r="B12" s="15"/>
      <c r="C12" s="16"/>
      <c r="D12" s="16"/>
      <c r="E12" s="16"/>
      <c r="F12" s="16"/>
      <c r="G12" s="16"/>
      <c r="H12" s="16"/>
      <c r="I12" s="16"/>
      <c r="J12" s="16"/>
      <c r="K12" s="16"/>
      <c r="L12" s="16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F22" sqref="F22"/>
    </sheetView>
  </sheetViews>
  <sheetFormatPr defaultColWidth="9" defaultRowHeight="15.6"/>
  <cols>
    <col min="1" max="1" width="7" customWidth="1"/>
    <col min="2" max="2" width="10" customWidth="1"/>
    <col min="3" max="3" width="16.1666666666667" customWidth="1"/>
    <col min="4" max="4" width="12.1666666666667" customWidth="1"/>
    <col min="5" max="5" width="14.3333333333333" customWidth="1"/>
    <col min="6" max="6" width="12.8333333333333" customWidth="1"/>
    <col min="7" max="7" width="12" customWidth="1"/>
    <col min="8" max="8" width="12.6666666666667" customWidth="1"/>
    <col min="9" max="9" width="13.3333333333333" customWidth="1"/>
  </cols>
  <sheetData>
    <row r="1" ht="28.2" spans="1:9">
      <c r="A1" s="3" t="s">
        <v>365</v>
      </c>
      <c r="B1" s="3"/>
      <c r="C1" s="3"/>
      <c r="D1" s="3"/>
      <c r="E1" s="3"/>
      <c r="F1" s="3"/>
      <c r="G1" s="3"/>
      <c r="H1" s="3"/>
      <c r="I1" s="3"/>
    </row>
    <row r="2" s="1" customFormat="1" spans="1:9">
      <c r="A2" s="4" t="s">
        <v>303</v>
      </c>
      <c r="B2" s="5" t="s">
        <v>308</v>
      </c>
      <c r="C2" s="5" t="s">
        <v>339</v>
      </c>
      <c r="D2" s="5" t="s">
        <v>306</v>
      </c>
      <c r="E2" s="5" t="s">
        <v>307</v>
      </c>
      <c r="F2" s="4" t="s">
        <v>366</v>
      </c>
      <c r="G2" s="4" t="s">
        <v>324</v>
      </c>
      <c r="H2" s="6" t="s">
        <v>325</v>
      </c>
      <c r="I2" s="17" t="s">
        <v>327</v>
      </c>
    </row>
    <row r="3" s="1" customFormat="1" spans="1:9">
      <c r="A3" s="4"/>
      <c r="B3" s="7"/>
      <c r="C3" s="7"/>
      <c r="D3" s="7"/>
      <c r="E3" s="7"/>
      <c r="F3" s="4" t="s">
        <v>367</v>
      </c>
      <c r="G3" s="4" t="s">
        <v>328</v>
      </c>
      <c r="H3" s="8"/>
      <c r="I3" s="18"/>
    </row>
    <row r="4" spans="1:9">
      <c r="A4" s="9"/>
      <c r="B4" s="9"/>
      <c r="C4" s="10"/>
      <c r="D4" s="10"/>
      <c r="E4" s="10"/>
      <c r="F4" s="10"/>
      <c r="G4" s="10"/>
      <c r="H4" s="10"/>
      <c r="I4" s="10"/>
    </row>
    <row r="5" spans="1:9">
      <c r="A5" s="9"/>
      <c r="B5" s="9"/>
      <c r="C5" s="10"/>
      <c r="D5" s="10"/>
      <c r="E5" s="10"/>
      <c r="F5" s="10"/>
      <c r="G5" s="10"/>
      <c r="H5" s="10"/>
      <c r="I5" s="10"/>
    </row>
    <row r="6" spans="1:9">
      <c r="A6" s="9"/>
      <c r="B6" s="9"/>
      <c r="C6" s="10"/>
      <c r="D6" s="10"/>
      <c r="E6" s="10"/>
      <c r="F6" s="10"/>
      <c r="G6" s="10"/>
      <c r="H6" s="10"/>
      <c r="I6" s="10"/>
    </row>
    <row r="7" spans="1:9">
      <c r="A7" s="9"/>
      <c r="B7" s="9"/>
      <c r="C7" s="10"/>
      <c r="D7" s="10"/>
      <c r="E7" s="10"/>
      <c r="F7" s="10"/>
      <c r="G7" s="10"/>
      <c r="H7" s="10"/>
      <c r="I7" s="10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7.4" spans="1:9">
      <c r="A12" s="11" t="s">
        <v>319</v>
      </c>
      <c r="B12" s="12"/>
      <c r="C12" s="12"/>
      <c r="D12" s="13"/>
      <c r="E12" s="14"/>
      <c r="F12" s="11" t="s">
        <v>320</v>
      </c>
      <c r="G12" s="12"/>
      <c r="H12" s="13"/>
      <c r="I12" s="19"/>
    </row>
    <row r="13" spans="1:9">
      <c r="A13" s="15" t="s">
        <v>368</v>
      </c>
      <c r="B13" s="15"/>
      <c r="C13" s="16"/>
      <c r="D13" s="16"/>
      <c r="E13" s="16"/>
      <c r="F13" s="16"/>
      <c r="G13" s="16"/>
      <c r="H13" s="16"/>
      <c r="I13" s="16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L6" sqref="L6"/>
    </sheetView>
  </sheetViews>
  <sheetFormatPr defaultColWidth="11" defaultRowHeight="15.6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6.35"/>
    <row r="2" ht="41" customHeight="1" spans="2:9">
      <c r="B2" s="344" t="s">
        <v>36</v>
      </c>
      <c r="C2" s="345"/>
      <c r="D2" s="345"/>
      <c r="E2" s="345"/>
      <c r="F2" s="345"/>
      <c r="G2" s="345"/>
      <c r="H2" s="345"/>
      <c r="I2" s="359"/>
    </row>
    <row r="3" ht="28" customHeight="1" spans="2:9">
      <c r="B3" s="346"/>
      <c r="C3" s="347"/>
      <c r="D3" s="348" t="s">
        <v>37</v>
      </c>
      <c r="E3" s="349"/>
      <c r="F3" s="350" t="s">
        <v>38</v>
      </c>
      <c r="G3" s="351"/>
      <c r="H3" s="348" t="s">
        <v>39</v>
      </c>
      <c r="I3" s="360"/>
    </row>
    <row r="4" ht="28" customHeight="1" spans="2:9">
      <c r="B4" s="346" t="s">
        <v>40</v>
      </c>
      <c r="C4" s="347" t="s">
        <v>41</v>
      </c>
      <c r="D4" s="347" t="s">
        <v>42</v>
      </c>
      <c r="E4" s="347" t="s">
        <v>43</v>
      </c>
      <c r="F4" s="352" t="s">
        <v>42</v>
      </c>
      <c r="G4" s="352" t="s">
        <v>43</v>
      </c>
      <c r="H4" s="347" t="s">
        <v>42</v>
      </c>
      <c r="I4" s="361" t="s">
        <v>43</v>
      </c>
    </row>
    <row r="5" ht="28" customHeight="1" spans="2:9">
      <c r="B5" s="353" t="s">
        <v>44</v>
      </c>
      <c r="C5" s="9">
        <v>13</v>
      </c>
      <c r="D5" s="9">
        <v>0</v>
      </c>
      <c r="E5" s="9">
        <v>1</v>
      </c>
      <c r="F5" s="354">
        <v>0</v>
      </c>
      <c r="G5" s="354">
        <v>1</v>
      </c>
      <c r="H5" s="9">
        <v>1</v>
      </c>
      <c r="I5" s="362">
        <v>2</v>
      </c>
    </row>
    <row r="6" ht="28" customHeight="1" spans="2:9">
      <c r="B6" s="353" t="s">
        <v>45</v>
      </c>
      <c r="C6" s="9">
        <v>20</v>
      </c>
      <c r="D6" s="9">
        <v>0</v>
      </c>
      <c r="E6" s="9">
        <v>1</v>
      </c>
      <c r="F6" s="354">
        <v>1</v>
      </c>
      <c r="G6" s="354">
        <v>2</v>
      </c>
      <c r="H6" s="9">
        <v>2</v>
      </c>
      <c r="I6" s="362">
        <v>3</v>
      </c>
    </row>
    <row r="7" ht="28" customHeight="1" spans="2:9">
      <c r="B7" s="353" t="s">
        <v>46</v>
      </c>
      <c r="C7" s="9">
        <v>32</v>
      </c>
      <c r="D7" s="9">
        <v>0</v>
      </c>
      <c r="E7" s="9">
        <v>1</v>
      </c>
      <c r="F7" s="354">
        <v>2</v>
      </c>
      <c r="G7" s="354">
        <v>3</v>
      </c>
      <c r="H7" s="9">
        <v>3</v>
      </c>
      <c r="I7" s="362">
        <v>4</v>
      </c>
    </row>
    <row r="8" ht="28" customHeight="1" spans="2:9">
      <c r="B8" s="353" t="s">
        <v>47</v>
      </c>
      <c r="C8" s="9">
        <v>50</v>
      </c>
      <c r="D8" s="9">
        <v>1</v>
      </c>
      <c r="E8" s="9">
        <v>2</v>
      </c>
      <c r="F8" s="354">
        <v>3</v>
      </c>
      <c r="G8" s="354">
        <v>4</v>
      </c>
      <c r="H8" s="9">
        <v>5</v>
      </c>
      <c r="I8" s="362">
        <v>6</v>
      </c>
    </row>
    <row r="9" ht="28" customHeight="1" spans="2:9">
      <c r="B9" s="353" t="s">
        <v>48</v>
      </c>
      <c r="C9" s="9">
        <v>80</v>
      </c>
      <c r="D9" s="9">
        <v>2</v>
      </c>
      <c r="E9" s="9">
        <v>3</v>
      </c>
      <c r="F9" s="354">
        <v>5</v>
      </c>
      <c r="G9" s="354">
        <v>6</v>
      </c>
      <c r="H9" s="9">
        <v>7</v>
      </c>
      <c r="I9" s="362">
        <v>8</v>
      </c>
    </row>
    <row r="10" ht="28" customHeight="1" spans="2:9">
      <c r="B10" s="353" t="s">
        <v>49</v>
      </c>
      <c r="C10" s="9">
        <v>125</v>
      </c>
      <c r="D10" s="9">
        <v>3</v>
      </c>
      <c r="E10" s="9">
        <v>4</v>
      </c>
      <c r="F10" s="354">
        <v>7</v>
      </c>
      <c r="G10" s="354">
        <v>8</v>
      </c>
      <c r="H10" s="9">
        <v>10</v>
      </c>
      <c r="I10" s="362">
        <v>11</v>
      </c>
    </row>
    <row r="11" ht="28" customHeight="1" spans="2:9">
      <c r="B11" s="353" t="s">
        <v>50</v>
      </c>
      <c r="C11" s="9">
        <v>200</v>
      </c>
      <c r="D11" s="9">
        <v>5</v>
      </c>
      <c r="E11" s="9">
        <v>6</v>
      </c>
      <c r="F11" s="354">
        <v>10</v>
      </c>
      <c r="G11" s="354">
        <v>11</v>
      </c>
      <c r="H11" s="9">
        <v>14</v>
      </c>
      <c r="I11" s="362">
        <v>15</v>
      </c>
    </row>
    <row r="12" ht="28" customHeight="1" spans="2:9">
      <c r="B12" s="355" t="s">
        <v>51</v>
      </c>
      <c r="C12" s="356">
        <v>315</v>
      </c>
      <c r="D12" s="356">
        <v>7</v>
      </c>
      <c r="E12" s="356">
        <v>8</v>
      </c>
      <c r="F12" s="357">
        <v>14</v>
      </c>
      <c r="G12" s="357">
        <v>15</v>
      </c>
      <c r="H12" s="356">
        <v>21</v>
      </c>
      <c r="I12" s="363">
        <v>22</v>
      </c>
    </row>
    <row r="14" spans="2:4">
      <c r="B14" s="358" t="s">
        <v>52</v>
      </c>
      <c r="C14" s="358"/>
      <c r="D14" s="358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9"/>
  <sheetViews>
    <sheetView zoomScale="125" zoomScaleNormal="125" workbookViewId="0">
      <selection activeCell="A14" sqref="A14:K14"/>
    </sheetView>
  </sheetViews>
  <sheetFormatPr defaultColWidth="10.3333333333333" defaultRowHeight="16.5" customHeight="1"/>
  <cols>
    <col min="1" max="9" width="10.3333333333333" style="169"/>
    <col min="10" max="10" width="8.83333333333333" style="169" customWidth="1"/>
    <col min="11" max="11" width="12" style="169" customWidth="1"/>
    <col min="12" max="16384" width="10.3333333333333" style="169"/>
  </cols>
  <sheetData>
    <row r="1" ht="21.15" spans="1:11">
      <c r="A1" s="273" t="s">
        <v>53</v>
      </c>
      <c r="B1" s="273"/>
      <c r="C1" s="273"/>
      <c r="D1" s="273"/>
      <c r="E1" s="273"/>
      <c r="F1" s="273"/>
      <c r="G1" s="273"/>
      <c r="H1" s="273"/>
      <c r="I1" s="273"/>
      <c r="J1" s="273"/>
      <c r="K1" s="273"/>
    </row>
    <row r="2" ht="16.35" spans="1:11">
      <c r="A2" s="171" t="s">
        <v>54</v>
      </c>
      <c r="B2" s="172" t="s">
        <v>55</v>
      </c>
      <c r="C2" s="172"/>
      <c r="D2" s="173" t="s">
        <v>56</v>
      </c>
      <c r="E2" s="173"/>
      <c r="F2" s="172" t="s">
        <v>57</v>
      </c>
      <c r="G2" s="172"/>
      <c r="H2" s="174" t="s">
        <v>58</v>
      </c>
      <c r="I2" s="249" t="s">
        <v>59</v>
      </c>
      <c r="J2" s="249"/>
      <c r="K2" s="250"/>
    </row>
    <row r="3" ht="15.6" spans="1:11">
      <c r="A3" s="175" t="s">
        <v>60</v>
      </c>
      <c r="B3" s="176"/>
      <c r="C3" s="177"/>
      <c r="D3" s="178" t="s">
        <v>61</v>
      </c>
      <c r="E3" s="179"/>
      <c r="F3" s="179"/>
      <c r="G3" s="180"/>
      <c r="H3" s="178" t="s">
        <v>62</v>
      </c>
      <c r="I3" s="179"/>
      <c r="J3" s="179"/>
      <c r="K3" s="180"/>
    </row>
    <row r="4" ht="22" customHeight="1" spans="1:11">
      <c r="A4" s="181" t="s">
        <v>63</v>
      </c>
      <c r="B4" s="182" t="s">
        <v>64</v>
      </c>
      <c r="C4" s="183"/>
      <c r="D4" s="181" t="s">
        <v>65</v>
      </c>
      <c r="E4" s="184"/>
      <c r="F4" s="185" t="s">
        <v>66</v>
      </c>
      <c r="G4" s="186"/>
      <c r="H4" s="181" t="s">
        <v>67</v>
      </c>
      <c r="I4" s="184"/>
      <c r="J4" s="182" t="s">
        <v>68</v>
      </c>
      <c r="K4" s="183" t="s">
        <v>69</v>
      </c>
    </row>
    <row r="5" ht="15.6" spans="1:11">
      <c r="A5" s="187" t="s">
        <v>70</v>
      </c>
      <c r="B5" s="182" t="s">
        <v>71</v>
      </c>
      <c r="C5" s="183"/>
      <c r="D5" s="181" t="s">
        <v>72</v>
      </c>
      <c r="E5" s="184"/>
      <c r="F5" s="188">
        <v>44620</v>
      </c>
      <c r="G5" s="189"/>
      <c r="H5" s="181" t="s">
        <v>73</v>
      </c>
      <c r="I5" s="184"/>
      <c r="J5" s="182" t="s">
        <v>68</v>
      </c>
      <c r="K5" s="183" t="s">
        <v>69</v>
      </c>
    </row>
    <row r="6" ht="15.6" spans="1:11">
      <c r="A6" s="181" t="s">
        <v>74</v>
      </c>
      <c r="B6" s="190">
        <v>3</v>
      </c>
      <c r="C6" s="191">
        <v>6</v>
      </c>
      <c r="D6" s="187" t="s">
        <v>75</v>
      </c>
      <c r="E6" s="192"/>
      <c r="F6" s="188" t="s">
        <v>76</v>
      </c>
      <c r="G6" s="189"/>
      <c r="H6" s="181" t="s">
        <v>77</v>
      </c>
      <c r="I6" s="184"/>
      <c r="J6" s="182" t="s">
        <v>68</v>
      </c>
      <c r="K6" s="183" t="s">
        <v>69</v>
      </c>
    </row>
    <row r="7" ht="15.6" spans="1:11">
      <c r="A7" s="181" t="s">
        <v>78</v>
      </c>
      <c r="B7" s="193">
        <v>7421</v>
      </c>
      <c r="C7" s="194"/>
      <c r="D7" s="187" t="s">
        <v>79</v>
      </c>
      <c r="E7" s="195"/>
      <c r="F7" s="188">
        <v>44671</v>
      </c>
      <c r="G7" s="189"/>
      <c r="H7" s="181" t="s">
        <v>80</v>
      </c>
      <c r="I7" s="184"/>
      <c r="J7" s="182" t="s">
        <v>68</v>
      </c>
      <c r="K7" s="183" t="s">
        <v>69</v>
      </c>
    </row>
    <row r="8" ht="16.35" spans="1:11">
      <c r="A8" s="196"/>
      <c r="B8" s="197"/>
      <c r="C8" s="198"/>
      <c r="D8" s="199" t="s">
        <v>81</v>
      </c>
      <c r="E8" s="200"/>
      <c r="F8" s="201">
        <v>44798</v>
      </c>
      <c r="G8" s="202"/>
      <c r="H8" s="199" t="s">
        <v>82</v>
      </c>
      <c r="I8" s="200"/>
      <c r="J8" s="218" t="s">
        <v>68</v>
      </c>
      <c r="K8" s="251" t="s">
        <v>69</v>
      </c>
    </row>
    <row r="9" ht="16.35" spans="1:11">
      <c r="A9" s="274" t="s">
        <v>83</v>
      </c>
      <c r="B9" s="275"/>
      <c r="C9" s="275"/>
      <c r="D9" s="275"/>
      <c r="E9" s="275"/>
      <c r="F9" s="275"/>
      <c r="G9" s="275"/>
      <c r="H9" s="275"/>
      <c r="I9" s="275"/>
      <c r="J9" s="275"/>
      <c r="K9" s="324"/>
    </row>
    <row r="10" ht="16.35" spans="1:11">
      <c r="A10" s="276" t="s">
        <v>84</v>
      </c>
      <c r="B10" s="277"/>
      <c r="C10" s="277"/>
      <c r="D10" s="277"/>
      <c r="E10" s="277"/>
      <c r="F10" s="277"/>
      <c r="G10" s="277"/>
      <c r="H10" s="277"/>
      <c r="I10" s="277"/>
      <c r="J10" s="277"/>
      <c r="K10" s="325"/>
    </row>
    <row r="11" ht="15.6" spans="1:11">
      <c r="A11" s="278" t="s">
        <v>85</v>
      </c>
      <c r="B11" s="279" t="s">
        <v>86</v>
      </c>
      <c r="C11" s="280" t="s">
        <v>87</v>
      </c>
      <c r="D11" s="281"/>
      <c r="E11" s="282" t="s">
        <v>88</v>
      </c>
      <c r="F11" s="279" t="s">
        <v>86</v>
      </c>
      <c r="G11" s="280" t="s">
        <v>87</v>
      </c>
      <c r="H11" s="280" t="s">
        <v>89</v>
      </c>
      <c r="I11" s="282" t="s">
        <v>90</v>
      </c>
      <c r="J11" s="279" t="s">
        <v>86</v>
      </c>
      <c r="K11" s="326" t="s">
        <v>87</v>
      </c>
    </row>
    <row r="12" ht="15.6" spans="1:11">
      <c r="A12" s="187" t="s">
        <v>91</v>
      </c>
      <c r="B12" s="209" t="s">
        <v>86</v>
      </c>
      <c r="C12" s="182" t="s">
        <v>87</v>
      </c>
      <c r="D12" s="195"/>
      <c r="E12" s="192" t="s">
        <v>92</v>
      </c>
      <c r="F12" s="209" t="s">
        <v>86</v>
      </c>
      <c r="G12" s="182" t="s">
        <v>87</v>
      </c>
      <c r="H12" s="182" t="s">
        <v>89</v>
      </c>
      <c r="I12" s="192" t="s">
        <v>93</v>
      </c>
      <c r="J12" s="209" t="s">
        <v>86</v>
      </c>
      <c r="K12" s="183" t="s">
        <v>87</v>
      </c>
    </row>
    <row r="13" spans="1:11">
      <c r="A13" s="187" t="s">
        <v>94</v>
      </c>
      <c r="B13" s="209" t="s">
        <v>86</v>
      </c>
      <c r="C13" s="182" t="s">
        <v>87</v>
      </c>
      <c r="D13" s="195"/>
      <c r="E13" s="192" t="s">
        <v>95</v>
      </c>
      <c r="F13" s="182" t="s">
        <v>96</v>
      </c>
      <c r="G13" s="182" t="s">
        <v>97</v>
      </c>
      <c r="H13" s="182" t="s">
        <v>89</v>
      </c>
      <c r="I13" s="192" t="s">
        <v>98</v>
      </c>
      <c r="J13" s="209" t="s">
        <v>86</v>
      </c>
      <c r="K13" s="183" t="s">
        <v>87</v>
      </c>
    </row>
    <row r="14" spans="1:11">
      <c r="A14" s="199" t="s">
        <v>99</v>
      </c>
      <c r="B14" s="200"/>
      <c r="C14" s="200"/>
      <c r="D14" s="200"/>
      <c r="E14" s="200"/>
      <c r="F14" s="200"/>
      <c r="G14" s="200"/>
      <c r="H14" s="200"/>
      <c r="I14" s="200"/>
      <c r="J14" s="200"/>
      <c r="K14" s="253"/>
    </row>
    <row r="15" spans="1:11">
      <c r="A15" s="276" t="s">
        <v>100</v>
      </c>
      <c r="B15" s="277"/>
      <c r="C15" s="277"/>
      <c r="D15" s="277"/>
      <c r="E15" s="277"/>
      <c r="F15" s="277"/>
      <c r="G15" s="277"/>
      <c r="H15" s="277"/>
      <c r="I15" s="277"/>
      <c r="J15" s="277"/>
      <c r="K15" s="325"/>
    </row>
    <row r="16" ht="15.6" spans="1:11">
      <c r="A16" s="283" t="s">
        <v>101</v>
      </c>
      <c r="B16" s="280" t="s">
        <v>96</v>
      </c>
      <c r="C16" s="280" t="s">
        <v>97</v>
      </c>
      <c r="D16" s="284"/>
      <c r="E16" s="285" t="s">
        <v>102</v>
      </c>
      <c r="F16" s="280" t="s">
        <v>96</v>
      </c>
      <c r="G16" s="280" t="s">
        <v>97</v>
      </c>
      <c r="H16" s="286"/>
      <c r="I16" s="285" t="s">
        <v>103</v>
      </c>
      <c r="J16" s="280" t="s">
        <v>96</v>
      </c>
      <c r="K16" s="326" t="s">
        <v>97</v>
      </c>
    </row>
    <row r="17" customHeight="1" spans="1:22">
      <c r="A17" s="224" t="s">
        <v>104</v>
      </c>
      <c r="B17" s="182" t="s">
        <v>96</v>
      </c>
      <c r="C17" s="182" t="s">
        <v>97</v>
      </c>
      <c r="D17" s="287"/>
      <c r="E17" s="225" t="s">
        <v>105</v>
      </c>
      <c r="F17" s="182" t="s">
        <v>96</v>
      </c>
      <c r="G17" s="182" t="s">
        <v>97</v>
      </c>
      <c r="H17" s="288"/>
      <c r="I17" s="225" t="s">
        <v>106</v>
      </c>
      <c r="J17" s="182" t="s">
        <v>96</v>
      </c>
      <c r="K17" s="183" t="s">
        <v>97</v>
      </c>
      <c r="L17" s="327"/>
      <c r="M17" s="327"/>
      <c r="N17" s="327"/>
      <c r="O17" s="327"/>
      <c r="P17" s="327"/>
      <c r="Q17" s="327"/>
      <c r="R17" s="327"/>
      <c r="S17" s="327"/>
      <c r="T17" s="327"/>
      <c r="U17" s="327"/>
      <c r="V17" s="327"/>
    </row>
    <row r="18" ht="18" customHeight="1" spans="1:11">
      <c r="A18" s="289" t="s">
        <v>107</v>
      </c>
      <c r="B18" s="290"/>
      <c r="C18" s="290"/>
      <c r="D18" s="290"/>
      <c r="E18" s="290"/>
      <c r="F18" s="290"/>
      <c r="G18" s="290"/>
      <c r="H18" s="290"/>
      <c r="I18" s="290"/>
      <c r="J18" s="290"/>
      <c r="K18" s="328"/>
    </row>
    <row r="19" s="272" customFormat="1" ht="18" customHeight="1" spans="1:11">
      <c r="A19" s="276" t="s">
        <v>108</v>
      </c>
      <c r="B19" s="277"/>
      <c r="C19" s="277"/>
      <c r="D19" s="277"/>
      <c r="E19" s="277"/>
      <c r="F19" s="277"/>
      <c r="G19" s="277"/>
      <c r="H19" s="277"/>
      <c r="I19" s="277"/>
      <c r="J19" s="277"/>
      <c r="K19" s="325"/>
    </row>
    <row r="20" customHeight="1" spans="1:11">
      <c r="A20" s="291" t="s">
        <v>109</v>
      </c>
      <c r="B20" s="292"/>
      <c r="C20" s="292"/>
      <c r="D20" s="292"/>
      <c r="E20" s="292"/>
      <c r="F20" s="292"/>
      <c r="G20" s="292"/>
      <c r="H20" s="292"/>
      <c r="I20" s="292"/>
      <c r="J20" s="292"/>
      <c r="K20" s="329"/>
    </row>
    <row r="21" ht="21.75" customHeight="1" spans="1:11">
      <c r="A21" s="293" t="s">
        <v>110</v>
      </c>
      <c r="B21" s="225" t="s">
        <v>111</v>
      </c>
      <c r="C21" s="225" t="s">
        <v>112</v>
      </c>
      <c r="D21" s="225" t="s">
        <v>113</v>
      </c>
      <c r="E21" s="225" t="s">
        <v>114</v>
      </c>
      <c r="F21" s="225" t="s">
        <v>115</v>
      </c>
      <c r="G21" s="225" t="s">
        <v>116</v>
      </c>
      <c r="H21" s="225" t="s">
        <v>117</v>
      </c>
      <c r="I21" s="225" t="s">
        <v>118</v>
      </c>
      <c r="J21" s="225" t="s">
        <v>119</v>
      </c>
      <c r="K21" s="261" t="s">
        <v>120</v>
      </c>
    </row>
    <row r="22" customHeight="1" spans="1:11">
      <c r="A22" s="294"/>
      <c r="B22" s="295"/>
      <c r="C22" s="295"/>
      <c r="D22" s="295"/>
      <c r="E22" s="295"/>
      <c r="F22" s="295"/>
      <c r="G22" s="295"/>
      <c r="H22" s="295"/>
      <c r="I22" s="295"/>
      <c r="J22" s="295"/>
      <c r="K22" s="330" t="s">
        <v>121</v>
      </c>
    </row>
    <row r="23" customHeight="1" spans="1:11">
      <c r="A23" s="294"/>
      <c r="B23" s="295"/>
      <c r="C23" s="295"/>
      <c r="D23" s="295"/>
      <c r="E23" s="295"/>
      <c r="F23" s="295"/>
      <c r="G23" s="295"/>
      <c r="H23" s="295"/>
      <c r="I23" s="295"/>
      <c r="J23" s="295"/>
      <c r="K23" s="330" t="s">
        <v>121</v>
      </c>
    </row>
    <row r="24" customHeight="1" spans="1:11">
      <c r="A24" s="294"/>
      <c r="B24" s="295"/>
      <c r="C24" s="295"/>
      <c r="D24" s="295"/>
      <c r="E24" s="295"/>
      <c r="F24" s="295"/>
      <c r="G24" s="295"/>
      <c r="H24" s="295"/>
      <c r="I24" s="295"/>
      <c r="J24" s="295"/>
      <c r="K24" s="330" t="s">
        <v>121</v>
      </c>
    </row>
    <row r="25" customHeight="1" spans="1:11">
      <c r="A25" s="294"/>
      <c r="B25" s="295"/>
      <c r="C25" s="295"/>
      <c r="D25" s="295"/>
      <c r="E25" s="295"/>
      <c r="F25" s="295"/>
      <c r="G25" s="295"/>
      <c r="H25" s="295"/>
      <c r="I25" s="295"/>
      <c r="J25" s="295"/>
      <c r="K25" s="331"/>
    </row>
    <row r="26" customHeight="1" spans="1:11">
      <c r="A26" s="294"/>
      <c r="B26" s="295"/>
      <c r="C26" s="295"/>
      <c r="D26" s="295"/>
      <c r="E26" s="295"/>
      <c r="F26" s="295"/>
      <c r="G26" s="295"/>
      <c r="H26" s="295"/>
      <c r="I26" s="295"/>
      <c r="J26" s="295"/>
      <c r="K26" s="331"/>
    </row>
    <row r="27" customHeight="1" spans="1:11">
      <c r="A27" s="294"/>
      <c r="B27" s="295"/>
      <c r="C27" s="295"/>
      <c r="D27" s="295"/>
      <c r="E27" s="295"/>
      <c r="F27" s="295"/>
      <c r="G27" s="295"/>
      <c r="H27" s="295"/>
      <c r="I27" s="295"/>
      <c r="J27" s="295"/>
      <c r="K27" s="331"/>
    </row>
    <row r="28" customHeight="1" spans="1:11">
      <c r="A28" s="294"/>
      <c r="B28" s="295"/>
      <c r="C28" s="295"/>
      <c r="D28" s="295"/>
      <c r="E28" s="295"/>
      <c r="F28" s="295"/>
      <c r="G28" s="295"/>
      <c r="H28" s="295"/>
      <c r="I28" s="295"/>
      <c r="J28" s="295"/>
      <c r="K28" s="331"/>
    </row>
    <row r="29" ht="18" customHeight="1" spans="1:11">
      <c r="A29" s="296" t="s">
        <v>122</v>
      </c>
      <c r="B29" s="297"/>
      <c r="C29" s="297"/>
      <c r="D29" s="297"/>
      <c r="E29" s="297"/>
      <c r="F29" s="297"/>
      <c r="G29" s="297"/>
      <c r="H29" s="297"/>
      <c r="I29" s="297"/>
      <c r="J29" s="297"/>
      <c r="K29" s="332"/>
    </row>
    <row r="30" ht="18.75" customHeight="1" spans="1:11">
      <c r="A30" s="298" t="s">
        <v>123</v>
      </c>
      <c r="B30" s="299"/>
      <c r="C30" s="299"/>
      <c r="D30" s="299"/>
      <c r="E30" s="299"/>
      <c r="F30" s="299"/>
      <c r="G30" s="299"/>
      <c r="H30" s="299"/>
      <c r="I30" s="299"/>
      <c r="J30" s="299"/>
      <c r="K30" s="333"/>
    </row>
    <row r="31" ht="18.75" customHeight="1" spans="1:11">
      <c r="A31" s="300"/>
      <c r="B31" s="301"/>
      <c r="C31" s="301"/>
      <c r="D31" s="301"/>
      <c r="E31" s="301"/>
      <c r="F31" s="301"/>
      <c r="G31" s="301"/>
      <c r="H31" s="301"/>
      <c r="I31" s="301"/>
      <c r="J31" s="301"/>
      <c r="K31" s="334"/>
    </row>
    <row r="32" ht="18" customHeight="1" spans="1:11">
      <c r="A32" s="296" t="s">
        <v>124</v>
      </c>
      <c r="B32" s="297"/>
      <c r="C32" s="297"/>
      <c r="D32" s="297"/>
      <c r="E32" s="297"/>
      <c r="F32" s="297"/>
      <c r="G32" s="297"/>
      <c r="H32" s="297"/>
      <c r="I32" s="297"/>
      <c r="J32" s="297"/>
      <c r="K32" s="332"/>
    </row>
    <row r="33" ht="15.6" spans="1:11">
      <c r="A33" s="302" t="s">
        <v>125</v>
      </c>
      <c r="B33" s="303"/>
      <c r="C33" s="303"/>
      <c r="D33" s="303"/>
      <c r="E33" s="303"/>
      <c r="F33" s="303"/>
      <c r="G33" s="303"/>
      <c r="H33" s="303"/>
      <c r="I33" s="303"/>
      <c r="J33" s="303"/>
      <c r="K33" s="335"/>
    </row>
    <row r="34" ht="16.35" spans="1:11">
      <c r="A34" s="101" t="s">
        <v>126</v>
      </c>
      <c r="B34" s="103"/>
      <c r="C34" s="182" t="s">
        <v>68</v>
      </c>
      <c r="D34" s="182" t="s">
        <v>69</v>
      </c>
      <c r="E34" s="304" t="s">
        <v>127</v>
      </c>
      <c r="F34" s="305"/>
      <c r="G34" s="305"/>
      <c r="H34" s="305"/>
      <c r="I34" s="305"/>
      <c r="J34" s="305"/>
      <c r="K34" s="336"/>
    </row>
    <row r="35" ht="16.35" spans="1:11">
      <c r="A35" s="306" t="s">
        <v>128</v>
      </c>
      <c r="B35" s="306"/>
      <c r="C35" s="306"/>
      <c r="D35" s="306"/>
      <c r="E35" s="306"/>
      <c r="F35" s="306"/>
      <c r="G35" s="306"/>
      <c r="H35" s="306"/>
      <c r="I35" s="306"/>
      <c r="J35" s="306"/>
      <c r="K35" s="306"/>
    </row>
    <row r="36" ht="15.6" spans="1:11">
      <c r="A36" s="307" t="s">
        <v>129</v>
      </c>
      <c r="B36" s="308"/>
      <c r="C36" s="308"/>
      <c r="D36" s="308"/>
      <c r="E36" s="308"/>
      <c r="F36" s="308"/>
      <c r="G36" s="308"/>
      <c r="H36" s="308"/>
      <c r="I36" s="308"/>
      <c r="J36" s="308"/>
      <c r="K36" s="337"/>
    </row>
    <row r="37" spans="1:11">
      <c r="A37" s="309" t="s">
        <v>130</v>
      </c>
      <c r="B37" s="308"/>
      <c r="C37" s="308"/>
      <c r="D37" s="308"/>
      <c r="E37" s="308"/>
      <c r="F37" s="308"/>
      <c r="G37" s="308"/>
      <c r="H37" s="308"/>
      <c r="I37" s="308"/>
      <c r="J37" s="308"/>
      <c r="K37" s="337"/>
    </row>
    <row r="38" spans="1:11">
      <c r="A38" s="310" t="s">
        <v>131</v>
      </c>
      <c r="B38" s="311"/>
      <c r="C38" s="311"/>
      <c r="D38" s="311"/>
      <c r="E38" s="311"/>
      <c r="F38" s="311"/>
      <c r="G38" s="311"/>
      <c r="H38" s="311"/>
      <c r="I38" s="311"/>
      <c r="J38" s="311"/>
      <c r="K38" s="338"/>
    </row>
    <row r="39" spans="1:11">
      <c r="A39" s="310" t="s">
        <v>132</v>
      </c>
      <c r="B39" s="311"/>
      <c r="C39" s="311"/>
      <c r="D39" s="311"/>
      <c r="E39" s="311"/>
      <c r="F39" s="311"/>
      <c r="G39" s="311"/>
      <c r="H39" s="311"/>
      <c r="I39" s="311"/>
      <c r="J39" s="311"/>
      <c r="K39" s="338"/>
    </row>
    <row r="40" spans="1:11">
      <c r="A40" s="232" t="s">
        <v>133</v>
      </c>
      <c r="B40" s="233"/>
      <c r="C40" s="233"/>
      <c r="D40" s="233"/>
      <c r="E40" s="233"/>
      <c r="F40" s="233"/>
      <c r="G40" s="233"/>
      <c r="H40" s="233"/>
      <c r="I40" s="233"/>
      <c r="J40" s="233"/>
      <c r="K40" s="264"/>
    </row>
    <row r="41" spans="1:11">
      <c r="A41" s="310" t="s">
        <v>134</v>
      </c>
      <c r="B41" s="311"/>
      <c r="C41" s="311"/>
      <c r="D41" s="311"/>
      <c r="E41" s="311"/>
      <c r="F41" s="311"/>
      <c r="G41" s="311"/>
      <c r="H41" s="311"/>
      <c r="I41" s="311"/>
      <c r="J41" s="311"/>
      <c r="K41" s="338"/>
    </row>
    <row r="42" spans="1:11">
      <c r="A42" s="232" t="s">
        <v>135</v>
      </c>
      <c r="B42" s="233"/>
      <c r="C42" s="233"/>
      <c r="D42" s="233"/>
      <c r="E42" s="233"/>
      <c r="F42" s="233"/>
      <c r="G42" s="233"/>
      <c r="H42" s="233"/>
      <c r="I42" s="233"/>
      <c r="J42" s="233"/>
      <c r="K42" s="264"/>
    </row>
    <row r="43" spans="1:11">
      <c r="A43" s="232" t="s">
        <v>136</v>
      </c>
      <c r="B43" s="233"/>
      <c r="C43" s="233"/>
      <c r="D43" s="233"/>
      <c r="E43" s="233"/>
      <c r="F43" s="233"/>
      <c r="G43" s="233"/>
      <c r="H43" s="233"/>
      <c r="I43" s="233"/>
      <c r="J43" s="233"/>
      <c r="K43" s="264"/>
    </row>
    <row r="44" spans="1:11">
      <c r="A44" s="232" t="s">
        <v>137</v>
      </c>
      <c r="B44" s="233"/>
      <c r="C44" s="233"/>
      <c r="D44" s="233"/>
      <c r="E44" s="233"/>
      <c r="F44" s="233"/>
      <c r="G44" s="233"/>
      <c r="H44" s="233"/>
      <c r="I44" s="233"/>
      <c r="J44" s="233"/>
      <c r="K44" s="264"/>
    </row>
    <row r="45" spans="1:11">
      <c r="A45" s="232" t="s">
        <v>138</v>
      </c>
      <c r="B45" s="233"/>
      <c r="C45" s="233"/>
      <c r="D45" s="233"/>
      <c r="E45" s="233"/>
      <c r="F45" s="233"/>
      <c r="G45" s="233"/>
      <c r="H45" s="233"/>
      <c r="I45" s="233"/>
      <c r="J45" s="233"/>
      <c r="K45" s="264"/>
    </row>
    <row r="46" ht="15.6" spans="1:11">
      <c r="A46" s="232"/>
      <c r="B46" s="233"/>
      <c r="C46" s="233"/>
      <c r="D46" s="233"/>
      <c r="E46" s="233"/>
      <c r="F46" s="233"/>
      <c r="G46" s="233"/>
      <c r="H46" s="233"/>
      <c r="I46" s="233"/>
      <c r="J46" s="233"/>
      <c r="K46" s="264"/>
    </row>
    <row r="47" ht="15.6" spans="1:11">
      <c r="A47" s="232"/>
      <c r="B47" s="233"/>
      <c r="C47" s="233"/>
      <c r="D47" s="233"/>
      <c r="E47" s="233"/>
      <c r="F47" s="233"/>
      <c r="G47" s="233"/>
      <c r="H47" s="233"/>
      <c r="I47" s="233"/>
      <c r="J47" s="233"/>
      <c r="K47" s="264"/>
    </row>
    <row r="48" ht="15.6" spans="1:11">
      <c r="A48" s="232"/>
      <c r="B48" s="233"/>
      <c r="C48" s="233"/>
      <c r="D48" s="233"/>
      <c r="E48" s="233"/>
      <c r="F48" s="233"/>
      <c r="G48" s="233"/>
      <c r="H48" s="233"/>
      <c r="I48" s="233"/>
      <c r="J48" s="233"/>
      <c r="K48" s="264"/>
    </row>
    <row r="49" ht="16.35" spans="1:11">
      <c r="A49" s="227" t="s">
        <v>139</v>
      </c>
      <c r="B49" s="228"/>
      <c r="C49" s="228"/>
      <c r="D49" s="228"/>
      <c r="E49" s="228"/>
      <c r="F49" s="228"/>
      <c r="G49" s="228"/>
      <c r="H49" s="228"/>
      <c r="I49" s="228"/>
      <c r="J49" s="228"/>
      <c r="K49" s="262"/>
    </row>
    <row r="50" ht="16.35" spans="1:11">
      <c r="A50" s="276" t="s">
        <v>140</v>
      </c>
      <c r="B50" s="277"/>
      <c r="C50" s="277"/>
      <c r="D50" s="277"/>
      <c r="E50" s="277"/>
      <c r="F50" s="277"/>
      <c r="G50" s="277"/>
      <c r="H50" s="277"/>
      <c r="I50" s="277"/>
      <c r="J50" s="277"/>
      <c r="K50" s="325"/>
    </row>
    <row r="51" ht="15.6" spans="1:11">
      <c r="A51" s="283" t="s">
        <v>141</v>
      </c>
      <c r="B51" s="280" t="s">
        <v>96</v>
      </c>
      <c r="C51" s="280" t="s">
        <v>97</v>
      </c>
      <c r="D51" s="280" t="s">
        <v>89</v>
      </c>
      <c r="E51" s="285" t="s">
        <v>142</v>
      </c>
      <c r="F51" s="280" t="s">
        <v>96</v>
      </c>
      <c r="G51" s="280" t="s">
        <v>97</v>
      </c>
      <c r="H51" s="280" t="s">
        <v>89</v>
      </c>
      <c r="I51" s="285" t="s">
        <v>143</v>
      </c>
      <c r="J51" s="280" t="s">
        <v>96</v>
      </c>
      <c r="K51" s="326" t="s">
        <v>97</v>
      </c>
    </row>
    <row r="52" spans="1:11">
      <c r="A52" s="224" t="s">
        <v>88</v>
      </c>
      <c r="B52" s="182" t="s">
        <v>96</v>
      </c>
      <c r="C52" s="182" t="s">
        <v>97</v>
      </c>
      <c r="D52" s="182" t="s">
        <v>89</v>
      </c>
      <c r="E52" s="225" t="s">
        <v>95</v>
      </c>
      <c r="F52" s="182" t="s">
        <v>96</v>
      </c>
      <c r="G52" s="182" t="s">
        <v>97</v>
      </c>
      <c r="H52" s="182" t="s">
        <v>89</v>
      </c>
      <c r="I52" s="225" t="s">
        <v>106</v>
      </c>
      <c r="J52" s="182" t="s">
        <v>96</v>
      </c>
      <c r="K52" s="183" t="s">
        <v>97</v>
      </c>
    </row>
    <row r="53" spans="1:11">
      <c r="A53" s="199" t="s">
        <v>144</v>
      </c>
      <c r="B53" s="200"/>
      <c r="C53" s="200"/>
      <c r="D53" s="200"/>
      <c r="E53" s="200"/>
      <c r="F53" s="200"/>
      <c r="G53" s="200"/>
      <c r="H53" s="200"/>
      <c r="I53" s="200"/>
      <c r="J53" s="200"/>
      <c r="K53" s="253"/>
    </row>
    <row r="54" spans="1:11">
      <c r="A54" s="306" t="s">
        <v>145</v>
      </c>
      <c r="B54" s="306"/>
      <c r="C54" s="306"/>
      <c r="D54" s="306"/>
      <c r="E54" s="306"/>
      <c r="F54" s="306"/>
      <c r="G54" s="306"/>
      <c r="H54" s="306"/>
      <c r="I54" s="306"/>
      <c r="J54" s="306"/>
      <c r="K54" s="306"/>
    </row>
    <row r="55" ht="16.35" spans="1:11">
      <c r="A55" s="312"/>
      <c r="B55" s="313"/>
      <c r="C55" s="313"/>
      <c r="D55" s="313"/>
      <c r="E55" s="313"/>
      <c r="F55" s="313"/>
      <c r="G55" s="313"/>
      <c r="H55" s="313"/>
      <c r="I55" s="313"/>
      <c r="J55" s="313"/>
      <c r="K55" s="339"/>
    </row>
    <row r="56" ht="16.35" spans="1:11">
      <c r="A56" s="314" t="s">
        <v>146</v>
      </c>
      <c r="B56" s="315" t="s">
        <v>147</v>
      </c>
      <c r="C56" s="315"/>
      <c r="D56" s="316" t="s">
        <v>148</v>
      </c>
      <c r="E56" s="317" t="s">
        <v>149</v>
      </c>
      <c r="F56" s="318" t="s">
        <v>150</v>
      </c>
      <c r="G56" s="319">
        <v>44629</v>
      </c>
      <c r="H56" s="320" t="s">
        <v>151</v>
      </c>
      <c r="I56" s="340"/>
      <c r="J56" s="341" t="s">
        <v>152</v>
      </c>
      <c r="K56" s="342"/>
    </row>
    <row r="57" ht="16.35" spans="1:11">
      <c r="A57" s="306" t="s">
        <v>153</v>
      </c>
      <c r="B57" s="306"/>
      <c r="C57" s="306"/>
      <c r="D57" s="306"/>
      <c r="E57" s="306"/>
      <c r="F57" s="306"/>
      <c r="G57" s="306"/>
      <c r="H57" s="306"/>
      <c r="I57" s="306"/>
      <c r="J57" s="306"/>
      <c r="K57" s="306"/>
    </row>
    <row r="58" ht="16.35" spans="1:11">
      <c r="A58" s="321"/>
      <c r="B58" s="322"/>
      <c r="C58" s="322"/>
      <c r="D58" s="322"/>
      <c r="E58" s="322"/>
      <c r="F58" s="322"/>
      <c r="G58" s="322"/>
      <c r="H58" s="322"/>
      <c r="I58" s="322"/>
      <c r="J58" s="322"/>
      <c r="K58" s="343"/>
    </row>
    <row r="59" ht="16.35" spans="1:11">
      <c r="A59" s="314" t="s">
        <v>146</v>
      </c>
      <c r="B59" s="315" t="s">
        <v>147</v>
      </c>
      <c r="C59" s="315"/>
      <c r="D59" s="316" t="s">
        <v>148</v>
      </c>
      <c r="E59" s="323" t="s">
        <v>149</v>
      </c>
      <c r="F59" s="318" t="s">
        <v>154</v>
      </c>
      <c r="G59" s="319">
        <v>44632</v>
      </c>
      <c r="H59" s="320" t="s">
        <v>151</v>
      </c>
      <c r="I59" s="340"/>
      <c r="J59" s="341" t="s">
        <v>152</v>
      </c>
      <c r="K59" s="342"/>
    </row>
  </sheetData>
  <mergeCells count="66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A48:K48"/>
    <mergeCell ref="A49:K49"/>
    <mergeCell ref="A50:K50"/>
    <mergeCell ref="A53:K53"/>
    <mergeCell ref="A54:K54"/>
    <mergeCell ref="A55:K55"/>
    <mergeCell ref="B56:C56"/>
    <mergeCell ref="H56:I56"/>
    <mergeCell ref="J56:K56"/>
    <mergeCell ref="A57:K57"/>
    <mergeCell ref="A58:K58"/>
    <mergeCell ref="B59:C59"/>
    <mergeCell ref="H59:I59"/>
    <mergeCell ref="J59:K59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55</xdr:row>
                    <xdr:rowOff>0</xdr:rowOff>
                  </from>
                  <to>
                    <xdr:col>252</xdr:col>
                    <xdr:colOff>304800</xdr:colOff>
                    <xdr:row>55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55</xdr:row>
                    <xdr:rowOff>0</xdr:rowOff>
                  </from>
                  <to>
                    <xdr:col>252</xdr:col>
                    <xdr:colOff>393700</xdr:colOff>
                    <xdr:row>56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10</xdr:row>
                    <xdr:rowOff>194310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59690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27940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26670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4</xdr:row>
                    <xdr:rowOff>180340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3</xdr:row>
                    <xdr:rowOff>248920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3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4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12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12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12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12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12</xdr:row>
                    <xdr:rowOff>199390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50</xdr:row>
                    <xdr:rowOff>12700</xdr:rowOff>
                  </from>
                  <to>
                    <xdr:col>1</xdr:col>
                    <xdr:colOff>596900</xdr:colOff>
                    <xdr:row>51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51</xdr:row>
                    <xdr:rowOff>0</xdr:rowOff>
                  </from>
                  <to>
                    <xdr:col>1</xdr:col>
                    <xdr:colOff>596900</xdr:colOff>
                    <xdr:row>51</xdr:row>
                    <xdr:rowOff>199390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51</xdr:row>
                    <xdr:rowOff>0</xdr:rowOff>
                  </from>
                  <to>
                    <xdr:col>2</xdr:col>
                    <xdr:colOff>596900</xdr:colOff>
                    <xdr:row>51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50</xdr:row>
                    <xdr:rowOff>0</xdr:rowOff>
                  </from>
                  <to>
                    <xdr:col>2</xdr:col>
                    <xdr:colOff>596900</xdr:colOff>
                    <xdr:row>51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51</xdr:row>
                    <xdr:rowOff>0</xdr:rowOff>
                  </from>
                  <to>
                    <xdr:col>5</xdr:col>
                    <xdr:colOff>635000</xdr:colOff>
                    <xdr:row>51</xdr:row>
                    <xdr:rowOff>199390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50</xdr:row>
                    <xdr:rowOff>0</xdr:rowOff>
                  </from>
                  <to>
                    <xdr:col>5</xdr:col>
                    <xdr:colOff>622300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51</xdr:row>
                    <xdr:rowOff>0</xdr:rowOff>
                  </from>
                  <to>
                    <xdr:col>6</xdr:col>
                    <xdr:colOff>571500</xdr:colOff>
                    <xdr:row>51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50</xdr:row>
                    <xdr:rowOff>0</xdr:rowOff>
                  </from>
                  <to>
                    <xdr:col>6</xdr:col>
                    <xdr:colOff>571500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51</xdr:row>
                    <xdr:rowOff>0</xdr:rowOff>
                  </from>
                  <to>
                    <xdr:col>9</xdr:col>
                    <xdr:colOff>596900</xdr:colOff>
                    <xdr:row>51</xdr:row>
                    <xdr:rowOff>199390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51</xdr:row>
                    <xdr:rowOff>0</xdr:rowOff>
                  </from>
                  <to>
                    <xdr:col>10</xdr:col>
                    <xdr:colOff>609600</xdr:colOff>
                    <xdr:row>51</xdr:row>
                    <xdr:rowOff>199390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50</xdr:row>
                    <xdr:rowOff>0</xdr:rowOff>
                  </from>
                  <to>
                    <xdr:col>9</xdr:col>
                    <xdr:colOff>584200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50</xdr:row>
                    <xdr:rowOff>0</xdr:rowOff>
                  </from>
                  <to>
                    <xdr:col>10</xdr:col>
                    <xdr:colOff>609600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51</xdr:row>
                    <xdr:rowOff>0</xdr:rowOff>
                  </from>
                  <to>
                    <xdr:col>8</xdr:col>
                    <xdr:colOff>190500</xdr:colOff>
                    <xdr:row>51</xdr:row>
                    <xdr:rowOff>199390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50</xdr:row>
                    <xdr:rowOff>0</xdr:rowOff>
                  </from>
                  <to>
                    <xdr:col>8</xdr:col>
                    <xdr:colOff>190500</xdr:colOff>
                    <xdr:row>51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51</xdr:row>
                    <xdr:rowOff>0</xdr:rowOff>
                  </from>
                  <to>
                    <xdr:col>4</xdr:col>
                    <xdr:colOff>190500</xdr:colOff>
                    <xdr:row>51</xdr:row>
                    <xdr:rowOff>199390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50</xdr:row>
                    <xdr:rowOff>0</xdr:rowOff>
                  </from>
                  <to>
                    <xdr:col>4</xdr:col>
                    <xdr:colOff>190500</xdr:colOff>
                    <xdr:row>51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40640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12</xdr:row>
                    <xdr:rowOff>199390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51</xdr:row>
                    <xdr:rowOff>0</xdr:rowOff>
                  </from>
                  <to>
                    <xdr:col>8</xdr:col>
                    <xdr:colOff>190500</xdr:colOff>
                    <xdr:row>51</xdr:row>
                    <xdr:rowOff>199390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2"/>
  <sheetViews>
    <sheetView workbookViewId="0">
      <selection activeCell="E22" sqref="E22"/>
    </sheetView>
  </sheetViews>
  <sheetFormatPr defaultColWidth="9" defaultRowHeight="26" customHeight="1"/>
  <cols>
    <col min="1" max="1" width="17.1666666666667" style="41" customWidth="1"/>
    <col min="2" max="8" width="9.33333333333333" style="41" customWidth="1"/>
    <col min="9" max="9" width="1.33333333333333" style="41" customWidth="1"/>
    <col min="10" max="10" width="12.7" style="41" customWidth="1"/>
    <col min="11" max="11" width="12.5" style="41" customWidth="1"/>
    <col min="12" max="12" width="12.4" style="41" customWidth="1"/>
    <col min="13" max="13" width="12.5" style="41" customWidth="1"/>
    <col min="14" max="14" width="11.8" style="41" customWidth="1"/>
    <col min="15" max="15" width="12.8" style="41" customWidth="1"/>
    <col min="16" max="16384" width="9" style="41"/>
  </cols>
  <sheetData>
    <row r="1" ht="16" customHeight="1" spans="1:15">
      <c r="A1" s="42" t="s">
        <v>155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</row>
    <row r="2" ht="16" customHeight="1" spans="1:15">
      <c r="A2" s="44" t="s">
        <v>63</v>
      </c>
      <c r="B2" s="45" t="s">
        <v>156</v>
      </c>
      <c r="C2" s="45"/>
      <c r="D2" s="46" t="s">
        <v>70</v>
      </c>
      <c r="E2" s="45" t="s">
        <v>157</v>
      </c>
      <c r="F2" s="45"/>
      <c r="G2" s="45"/>
      <c r="H2" s="45"/>
      <c r="I2" s="63"/>
      <c r="J2" s="64" t="s">
        <v>58</v>
      </c>
      <c r="K2" s="45" t="s">
        <v>158</v>
      </c>
      <c r="L2" s="45"/>
      <c r="M2" s="45"/>
      <c r="N2" s="45"/>
      <c r="O2" s="65"/>
    </row>
    <row r="3" ht="16" customHeight="1" spans="1:15">
      <c r="A3" s="47" t="s">
        <v>159</v>
      </c>
      <c r="B3" s="48" t="s">
        <v>160</v>
      </c>
      <c r="C3" s="48"/>
      <c r="D3" s="48"/>
      <c r="E3" s="48"/>
      <c r="F3" s="48"/>
      <c r="G3" s="48"/>
      <c r="H3" s="48"/>
      <c r="I3" s="66"/>
      <c r="J3" s="67" t="s">
        <v>161</v>
      </c>
      <c r="K3" s="67"/>
      <c r="L3" s="67"/>
      <c r="M3" s="67"/>
      <c r="N3" s="67"/>
      <c r="O3" s="68"/>
    </row>
    <row r="4" ht="16" customHeight="1" spans="1:15">
      <c r="A4" s="47"/>
      <c r="B4" s="49" t="s">
        <v>113</v>
      </c>
      <c r="C4" s="49" t="s">
        <v>114</v>
      </c>
      <c r="D4" s="50" t="s">
        <v>115</v>
      </c>
      <c r="E4" s="49" t="s">
        <v>116</v>
      </c>
      <c r="F4" s="49" t="s">
        <v>117</v>
      </c>
      <c r="G4" s="49" t="s">
        <v>118</v>
      </c>
      <c r="H4" s="49" t="s">
        <v>119</v>
      </c>
      <c r="I4" s="66"/>
      <c r="J4" s="69" t="s">
        <v>162</v>
      </c>
      <c r="K4" s="69" t="s">
        <v>163</v>
      </c>
      <c r="L4" s="69"/>
      <c r="M4" s="69"/>
      <c r="N4" s="69"/>
      <c r="O4" s="70"/>
    </row>
    <row r="5" ht="16" customHeight="1" spans="1:15">
      <c r="A5" s="47"/>
      <c r="B5" s="49" t="s">
        <v>164</v>
      </c>
      <c r="C5" s="49" t="s">
        <v>165</v>
      </c>
      <c r="D5" s="50" t="s">
        <v>166</v>
      </c>
      <c r="E5" s="49" t="s">
        <v>167</v>
      </c>
      <c r="F5" s="49" t="s">
        <v>168</v>
      </c>
      <c r="G5" s="49" t="s">
        <v>169</v>
      </c>
      <c r="H5" s="49" t="s">
        <v>170</v>
      </c>
      <c r="I5" s="66"/>
      <c r="J5" s="164" t="s">
        <v>115</v>
      </c>
      <c r="K5" s="164" t="s">
        <v>115</v>
      </c>
      <c r="L5" s="164"/>
      <c r="M5" s="164"/>
      <c r="N5" s="164"/>
      <c r="O5" s="165"/>
    </row>
    <row r="6" ht="16" customHeight="1" spans="1:15">
      <c r="A6" s="51" t="s">
        <v>171</v>
      </c>
      <c r="B6" s="52">
        <f>C6-1</f>
        <v>68</v>
      </c>
      <c r="C6" s="52">
        <f>D6-2</f>
        <v>69</v>
      </c>
      <c r="D6" s="53">
        <v>71</v>
      </c>
      <c r="E6" s="52">
        <f>D6+2</f>
        <v>73</v>
      </c>
      <c r="F6" s="52">
        <f>E6+2</f>
        <v>75</v>
      </c>
      <c r="G6" s="52">
        <f>F6+1</f>
        <v>76</v>
      </c>
      <c r="H6" s="52">
        <f>G6+1</f>
        <v>77</v>
      </c>
      <c r="I6" s="66"/>
      <c r="J6" s="71" t="s">
        <v>172</v>
      </c>
      <c r="K6" s="71" t="s">
        <v>173</v>
      </c>
      <c r="L6" s="166"/>
      <c r="M6" s="166"/>
      <c r="N6" s="166"/>
      <c r="O6" s="167"/>
    </row>
    <row r="7" ht="16" customHeight="1" spans="1:15">
      <c r="A7" s="51" t="s">
        <v>174</v>
      </c>
      <c r="B7" s="52">
        <f>C7-1</f>
        <v>65.5</v>
      </c>
      <c r="C7" s="52">
        <f>D7-2</f>
        <v>66.5</v>
      </c>
      <c r="D7" s="53">
        <v>68.5</v>
      </c>
      <c r="E7" s="52">
        <f>D7+2</f>
        <v>70.5</v>
      </c>
      <c r="F7" s="52">
        <f>E7+2</f>
        <v>72.5</v>
      </c>
      <c r="G7" s="52">
        <f>F7+1</f>
        <v>73.5</v>
      </c>
      <c r="H7" s="52">
        <f>G7+1</f>
        <v>74.5</v>
      </c>
      <c r="I7" s="66"/>
      <c r="J7" s="71" t="s">
        <v>175</v>
      </c>
      <c r="K7" s="71" t="s">
        <v>176</v>
      </c>
      <c r="L7" s="71"/>
      <c r="M7" s="71"/>
      <c r="N7" s="71"/>
      <c r="O7" s="75"/>
    </row>
    <row r="8" ht="16" customHeight="1" spans="1:15">
      <c r="A8" s="51" t="s">
        <v>177</v>
      </c>
      <c r="B8" s="52">
        <f t="shared" ref="B8:B10" si="0">C8-4</f>
        <v>108</v>
      </c>
      <c r="C8" s="52">
        <f t="shared" ref="C8:C10" si="1">D8-4</f>
        <v>112</v>
      </c>
      <c r="D8" s="53">
        <v>116</v>
      </c>
      <c r="E8" s="52">
        <f t="shared" ref="E8:E10" si="2">D8+4</f>
        <v>120</v>
      </c>
      <c r="F8" s="52">
        <f>E8+4</f>
        <v>124</v>
      </c>
      <c r="G8" s="52">
        <f t="shared" ref="G8:G10" si="3">F8+6</f>
        <v>130</v>
      </c>
      <c r="H8" s="52">
        <f>G8+6</f>
        <v>136</v>
      </c>
      <c r="I8" s="66"/>
      <c r="J8" s="71" t="s">
        <v>178</v>
      </c>
      <c r="K8" s="168" t="s">
        <v>179</v>
      </c>
      <c r="L8" s="71"/>
      <c r="M8" s="71"/>
      <c r="N8" s="71"/>
      <c r="O8" s="75"/>
    </row>
    <row r="9" ht="16" customHeight="1" spans="1:15">
      <c r="A9" s="51" t="s">
        <v>180</v>
      </c>
      <c r="B9" s="52">
        <f t="shared" si="0"/>
        <v>106</v>
      </c>
      <c r="C9" s="52">
        <f t="shared" si="1"/>
        <v>110</v>
      </c>
      <c r="D9" s="53">
        <v>114</v>
      </c>
      <c r="E9" s="52">
        <f t="shared" si="2"/>
        <v>118</v>
      </c>
      <c r="F9" s="52">
        <f>E9+5</f>
        <v>123</v>
      </c>
      <c r="G9" s="52">
        <f t="shared" si="3"/>
        <v>129</v>
      </c>
      <c r="H9" s="52">
        <f>G9+7</f>
        <v>136</v>
      </c>
      <c r="I9" s="66"/>
      <c r="J9" s="168" t="s">
        <v>179</v>
      </c>
      <c r="K9" s="168" t="s">
        <v>181</v>
      </c>
      <c r="L9" s="71"/>
      <c r="M9" s="71"/>
      <c r="N9" s="71"/>
      <c r="O9" s="75"/>
    </row>
    <row r="10" ht="16" customHeight="1" spans="1:15">
      <c r="A10" s="51" t="s">
        <v>182</v>
      </c>
      <c r="B10" s="52">
        <f t="shared" si="0"/>
        <v>104</v>
      </c>
      <c r="C10" s="52">
        <f t="shared" si="1"/>
        <v>108</v>
      </c>
      <c r="D10" s="53">
        <v>112</v>
      </c>
      <c r="E10" s="52">
        <f t="shared" si="2"/>
        <v>116</v>
      </c>
      <c r="F10" s="52">
        <f>E10+5</f>
        <v>121</v>
      </c>
      <c r="G10" s="52">
        <f t="shared" si="3"/>
        <v>127</v>
      </c>
      <c r="H10" s="52">
        <f>G10+7</f>
        <v>134</v>
      </c>
      <c r="I10" s="66"/>
      <c r="J10" s="168" t="s">
        <v>183</v>
      </c>
      <c r="K10" s="168" t="s">
        <v>184</v>
      </c>
      <c r="L10" s="166"/>
      <c r="M10" s="166"/>
      <c r="N10" s="166"/>
      <c r="O10" s="167"/>
    </row>
    <row r="11" ht="16" customHeight="1" spans="1:15">
      <c r="A11" s="51" t="s">
        <v>185</v>
      </c>
      <c r="B11" s="52">
        <f>C11-1.2</f>
        <v>45.6</v>
      </c>
      <c r="C11" s="52">
        <f>D11-1.2</f>
        <v>46.8</v>
      </c>
      <c r="D11" s="53">
        <v>48</v>
      </c>
      <c r="E11" s="52">
        <f>D11+1.2</f>
        <v>49.2</v>
      </c>
      <c r="F11" s="52">
        <f>E11+1.2</f>
        <v>50.4</v>
      </c>
      <c r="G11" s="52">
        <f>F11+1.4</f>
        <v>51.8</v>
      </c>
      <c r="H11" s="52">
        <f>G11+1.4</f>
        <v>53.2</v>
      </c>
      <c r="I11" s="66"/>
      <c r="J11" s="71" t="s">
        <v>186</v>
      </c>
      <c r="K11" s="71" t="s">
        <v>178</v>
      </c>
      <c r="L11" s="166"/>
      <c r="M11" s="166"/>
      <c r="N11" s="166"/>
      <c r="O11" s="167"/>
    </row>
    <row r="12" ht="16" customHeight="1" spans="1:15">
      <c r="A12" s="51" t="s">
        <v>187</v>
      </c>
      <c r="B12" s="52">
        <f>C12-0.6</f>
        <v>61.2</v>
      </c>
      <c r="C12" s="52">
        <f>D12-1.2</f>
        <v>61.8</v>
      </c>
      <c r="D12" s="53">
        <v>63</v>
      </c>
      <c r="E12" s="52">
        <f>D12+1.2</f>
        <v>64.2</v>
      </c>
      <c r="F12" s="52">
        <f>E12+1.2</f>
        <v>65.4</v>
      </c>
      <c r="G12" s="52">
        <f>F12+0.6</f>
        <v>66</v>
      </c>
      <c r="H12" s="52">
        <f>G12+0.6</f>
        <v>66.6</v>
      </c>
      <c r="I12" s="66"/>
      <c r="J12" s="71" t="s">
        <v>178</v>
      </c>
      <c r="K12" s="71" t="s">
        <v>178</v>
      </c>
      <c r="L12" s="71"/>
      <c r="M12" s="71"/>
      <c r="N12" s="71"/>
      <c r="O12" s="75"/>
    </row>
    <row r="13" ht="16" customHeight="1" spans="1:15">
      <c r="A13" s="54" t="s">
        <v>188</v>
      </c>
      <c r="B13" s="52">
        <f>C13-0.7</f>
        <v>22.1</v>
      </c>
      <c r="C13" s="52">
        <f>D13-0.7</f>
        <v>22.8</v>
      </c>
      <c r="D13" s="53">
        <v>23.5</v>
      </c>
      <c r="E13" s="52">
        <f>D13+0.7</f>
        <v>24.2</v>
      </c>
      <c r="F13" s="52">
        <f>E13+0.7</f>
        <v>24.9</v>
      </c>
      <c r="G13" s="52">
        <f>F13+0.95</f>
        <v>25.85</v>
      </c>
      <c r="H13" s="52">
        <f>G13+0.95</f>
        <v>26.8</v>
      </c>
      <c r="I13" s="66"/>
      <c r="J13" s="71" t="s">
        <v>189</v>
      </c>
      <c r="K13" s="71" t="s">
        <v>178</v>
      </c>
      <c r="L13" s="71"/>
      <c r="M13" s="71"/>
      <c r="N13" s="71"/>
      <c r="O13" s="75"/>
    </row>
    <row r="14" ht="16" customHeight="1" spans="1:15">
      <c r="A14" s="51" t="s">
        <v>190</v>
      </c>
      <c r="B14" s="52">
        <f>C14-0.6</f>
        <v>17.8</v>
      </c>
      <c r="C14" s="52">
        <f>D14-0.6</f>
        <v>18.4</v>
      </c>
      <c r="D14" s="53">
        <v>19</v>
      </c>
      <c r="E14" s="52">
        <f>D14+0.6</f>
        <v>19.6</v>
      </c>
      <c r="F14" s="52">
        <f>E14+0.6</f>
        <v>20.2</v>
      </c>
      <c r="G14" s="52">
        <f>F14+0.95</f>
        <v>21.15</v>
      </c>
      <c r="H14" s="52">
        <f>G14+0.95</f>
        <v>22.1</v>
      </c>
      <c r="I14" s="66"/>
      <c r="J14" s="71" t="s">
        <v>189</v>
      </c>
      <c r="K14" s="71" t="s">
        <v>178</v>
      </c>
      <c r="L14" s="71"/>
      <c r="M14" s="71"/>
      <c r="N14" s="71"/>
      <c r="O14" s="75"/>
    </row>
    <row r="15" ht="16" customHeight="1" spans="1:15">
      <c r="A15" s="51" t="s">
        <v>191</v>
      </c>
      <c r="B15" s="52">
        <f>C15-0.4</f>
        <v>9.7</v>
      </c>
      <c r="C15" s="52">
        <f>D15-0.4</f>
        <v>10.1</v>
      </c>
      <c r="D15" s="53">
        <v>10.5</v>
      </c>
      <c r="E15" s="52">
        <f>D15+0.4</f>
        <v>10.9</v>
      </c>
      <c r="F15" s="52">
        <f>E15+0.4</f>
        <v>11.3</v>
      </c>
      <c r="G15" s="52">
        <f>F15+0.6</f>
        <v>11.9</v>
      </c>
      <c r="H15" s="52">
        <f>G15+0.6</f>
        <v>12.5</v>
      </c>
      <c r="I15" s="66"/>
      <c r="J15" s="71" t="s">
        <v>192</v>
      </c>
      <c r="K15" s="71" t="s">
        <v>192</v>
      </c>
      <c r="L15" s="71"/>
      <c r="M15" s="71"/>
      <c r="N15" s="71"/>
      <c r="O15" s="75"/>
    </row>
    <row r="16" ht="16" customHeight="1" spans="1:15">
      <c r="A16" s="51" t="s">
        <v>193</v>
      </c>
      <c r="B16" s="52">
        <f>C16-1</f>
        <v>48</v>
      </c>
      <c r="C16" s="52">
        <f>D16-1</f>
        <v>49</v>
      </c>
      <c r="D16" s="53">
        <v>50</v>
      </c>
      <c r="E16" s="52">
        <f>D16+1</f>
        <v>51</v>
      </c>
      <c r="F16" s="52">
        <f>E16+1</f>
        <v>52</v>
      </c>
      <c r="G16" s="52">
        <f>F16+1.5</f>
        <v>53.5</v>
      </c>
      <c r="H16" s="52">
        <f>G16+1.5</f>
        <v>55</v>
      </c>
      <c r="I16" s="66"/>
      <c r="J16" s="71" t="s">
        <v>194</v>
      </c>
      <c r="K16" s="71" t="s">
        <v>172</v>
      </c>
      <c r="L16" s="71"/>
      <c r="M16" s="71"/>
      <c r="N16" s="71"/>
      <c r="O16" s="75"/>
    </row>
    <row r="17" ht="8" customHeight="1" spans="1:15">
      <c r="A17" s="55"/>
      <c r="B17" s="56"/>
      <c r="C17" s="56"/>
      <c r="D17" s="57"/>
      <c r="E17" s="56"/>
      <c r="F17" s="56"/>
      <c r="G17" s="56"/>
      <c r="H17" s="56"/>
      <c r="I17" s="76"/>
      <c r="J17" s="77"/>
      <c r="K17" s="77"/>
      <c r="L17" s="77"/>
      <c r="M17" s="77"/>
      <c r="N17" s="77"/>
      <c r="O17" s="78"/>
    </row>
    <row r="18" ht="16" customHeight="1" spans="1:15">
      <c r="A18" s="58" t="s">
        <v>195</v>
      </c>
      <c r="B18" s="59">
        <f>C18-1</f>
        <v>55</v>
      </c>
      <c r="C18" s="59">
        <f>D18-1</f>
        <v>56</v>
      </c>
      <c r="D18" s="60">
        <v>57</v>
      </c>
      <c r="E18" s="59">
        <f>D18+1</f>
        <v>58</v>
      </c>
      <c r="F18" s="59">
        <f>E18+1</f>
        <v>59</v>
      </c>
      <c r="G18" s="59">
        <f>F18+1.5</f>
        <v>60.5</v>
      </c>
      <c r="H18" s="59">
        <f>G18+1.5</f>
        <v>62</v>
      </c>
      <c r="I18" s="79"/>
      <c r="J18" s="74"/>
      <c r="K18" s="74"/>
      <c r="L18" s="80"/>
      <c r="M18" s="74"/>
      <c r="N18" s="74"/>
      <c r="O18" s="81"/>
    </row>
    <row r="19" ht="15.6" spans="1:15">
      <c r="A19" s="61" t="s">
        <v>127</v>
      </c>
      <c r="D19" s="62"/>
      <c r="E19" s="62"/>
      <c r="F19" s="62"/>
      <c r="G19" s="62"/>
      <c r="H19" s="62"/>
      <c r="I19" s="62"/>
      <c r="J19" s="62"/>
      <c r="K19" s="62"/>
      <c r="L19" s="62"/>
      <c r="M19" s="62"/>
      <c r="N19" s="62"/>
      <c r="O19" s="62"/>
    </row>
    <row r="20" ht="15.6" spans="1:15">
      <c r="A20" s="41" t="s">
        <v>196</v>
      </c>
      <c r="D20" s="62"/>
      <c r="E20" s="62"/>
      <c r="F20" s="62"/>
      <c r="G20" s="62"/>
      <c r="H20" s="62"/>
      <c r="I20" s="62"/>
      <c r="J20" s="62"/>
      <c r="K20" s="62"/>
      <c r="L20" s="62"/>
      <c r="M20" s="62"/>
      <c r="N20" s="62"/>
      <c r="O20" s="62"/>
    </row>
    <row r="21" ht="15.6" spans="1:15">
      <c r="A21" s="62"/>
      <c r="B21" s="62"/>
      <c r="C21" s="62"/>
      <c r="D21" s="62"/>
      <c r="E21" s="62"/>
      <c r="F21" s="62"/>
      <c r="G21" s="62"/>
      <c r="H21" s="62"/>
      <c r="I21" s="62"/>
      <c r="J21" s="61" t="s">
        <v>197</v>
      </c>
      <c r="K21" s="82"/>
      <c r="L21" s="61" t="s">
        <v>198</v>
      </c>
      <c r="M21" s="61"/>
      <c r="N21" s="61" t="s">
        <v>199</v>
      </c>
      <c r="O21" s="41" t="s">
        <v>152</v>
      </c>
    </row>
    <row r="22" customHeight="1" spans="11:11">
      <c r="K22" s="83">
        <v>44634</v>
      </c>
    </row>
  </sheetData>
  <mergeCells count="7">
    <mergeCell ref="A1:O1"/>
    <mergeCell ref="B2:C2"/>
    <mergeCell ref="E2:H2"/>
    <mergeCell ref="K2:O2"/>
    <mergeCell ref="B3:H3"/>
    <mergeCell ref="J3:O3"/>
    <mergeCell ref="A3:A5"/>
  </mergeCells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3"/>
  <sheetViews>
    <sheetView zoomScale="125" zoomScaleNormal="125" topLeftCell="A22" workbookViewId="0">
      <selection activeCell="A35" sqref="A35:K35"/>
    </sheetView>
  </sheetViews>
  <sheetFormatPr defaultColWidth="10" defaultRowHeight="16.5" customHeight="1"/>
  <cols>
    <col min="1" max="16384" width="10" style="169"/>
  </cols>
  <sheetData>
    <row r="1" ht="22.5" customHeight="1" spans="1:11">
      <c r="A1" s="170" t="s">
        <v>200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</row>
    <row r="2" ht="16.35" spans="1:11">
      <c r="A2" s="171" t="s">
        <v>54</v>
      </c>
      <c r="B2" s="172" t="s">
        <v>55</v>
      </c>
      <c r="C2" s="172"/>
      <c r="D2" s="173" t="s">
        <v>56</v>
      </c>
      <c r="E2" s="173"/>
      <c r="F2" s="172" t="s">
        <v>57</v>
      </c>
      <c r="G2" s="172"/>
      <c r="H2" s="174" t="s">
        <v>58</v>
      </c>
      <c r="I2" s="249" t="s">
        <v>59</v>
      </c>
      <c r="J2" s="249"/>
      <c r="K2" s="250"/>
    </row>
    <row r="3" ht="15.6" spans="1:11">
      <c r="A3" s="175" t="s">
        <v>60</v>
      </c>
      <c r="B3" s="176"/>
      <c r="C3" s="177"/>
      <c r="D3" s="178" t="s">
        <v>61</v>
      </c>
      <c r="E3" s="179"/>
      <c r="F3" s="179"/>
      <c r="G3" s="180"/>
      <c r="H3" s="178" t="s">
        <v>62</v>
      </c>
      <c r="I3" s="179"/>
      <c r="J3" s="179"/>
      <c r="K3" s="180"/>
    </row>
    <row r="4" ht="22" customHeight="1" spans="1:11">
      <c r="A4" s="181" t="s">
        <v>63</v>
      </c>
      <c r="B4" s="182" t="s">
        <v>64</v>
      </c>
      <c r="C4" s="183"/>
      <c r="D4" s="181" t="s">
        <v>65</v>
      </c>
      <c r="E4" s="184"/>
      <c r="F4" s="185" t="s">
        <v>66</v>
      </c>
      <c r="G4" s="186"/>
      <c r="H4" s="181" t="s">
        <v>67</v>
      </c>
      <c r="I4" s="184"/>
      <c r="J4" s="182" t="s">
        <v>68</v>
      </c>
      <c r="K4" s="183" t="s">
        <v>69</v>
      </c>
    </row>
    <row r="5" ht="15.6" spans="1:11">
      <c r="A5" s="187" t="s">
        <v>70</v>
      </c>
      <c r="B5" s="182" t="s">
        <v>71</v>
      </c>
      <c r="C5" s="183"/>
      <c r="D5" s="181" t="s">
        <v>72</v>
      </c>
      <c r="E5" s="184"/>
      <c r="F5" s="188">
        <v>44620</v>
      </c>
      <c r="G5" s="189"/>
      <c r="H5" s="181" t="s">
        <v>73</v>
      </c>
      <c r="I5" s="184"/>
      <c r="J5" s="182" t="s">
        <v>68</v>
      </c>
      <c r="K5" s="183" t="s">
        <v>69</v>
      </c>
    </row>
    <row r="6" ht="15.6" spans="1:11">
      <c r="A6" s="181" t="s">
        <v>74</v>
      </c>
      <c r="B6" s="190">
        <v>3</v>
      </c>
      <c r="C6" s="191">
        <v>6</v>
      </c>
      <c r="D6" s="187" t="s">
        <v>75</v>
      </c>
      <c r="E6" s="192"/>
      <c r="F6" s="188" t="s">
        <v>76</v>
      </c>
      <c r="G6" s="189"/>
      <c r="H6" s="181" t="s">
        <v>77</v>
      </c>
      <c r="I6" s="184"/>
      <c r="J6" s="182" t="s">
        <v>68</v>
      </c>
      <c r="K6" s="183" t="s">
        <v>69</v>
      </c>
    </row>
    <row r="7" ht="15.6" spans="1:11">
      <c r="A7" s="181" t="s">
        <v>78</v>
      </c>
      <c r="B7" s="193">
        <v>7421</v>
      </c>
      <c r="C7" s="194"/>
      <c r="D7" s="187" t="s">
        <v>79</v>
      </c>
      <c r="E7" s="195"/>
      <c r="F7" s="188">
        <v>44671</v>
      </c>
      <c r="G7" s="189"/>
      <c r="H7" s="181" t="s">
        <v>80</v>
      </c>
      <c r="I7" s="184"/>
      <c r="J7" s="182" t="s">
        <v>68</v>
      </c>
      <c r="K7" s="183" t="s">
        <v>69</v>
      </c>
    </row>
    <row r="8" ht="16.35" spans="1:11">
      <c r="A8" s="196"/>
      <c r="B8" s="197"/>
      <c r="C8" s="198"/>
      <c r="D8" s="199" t="s">
        <v>81</v>
      </c>
      <c r="E8" s="200"/>
      <c r="F8" s="201">
        <v>44798</v>
      </c>
      <c r="G8" s="202"/>
      <c r="H8" s="199" t="s">
        <v>82</v>
      </c>
      <c r="I8" s="200"/>
      <c r="J8" s="218" t="s">
        <v>68</v>
      </c>
      <c r="K8" s="251" t="s">
        <v>69</v>
      </c>
    </row>
    <row r="9" customHeight="1" spans="1:11">
      <c r="A9" s="203" t="s">
        <v>201</v>
      </c>
      <c r="B9" s="203"/>
      <c r="C9" s="203"/>
      <c r="D9" s="203"/>
      <c r="E9" s="203"/>
      <c r="F9" s="203"/>
      <c r="G9" s="203"/>
      <c r="H9" s="203"/>
      <c r="I9" s="203"/>
      <c r="J9" s="203"/>
      <c r="K9" s="203"/>
    </row>
    <row r="10" customHeight="1" spans="1:11">
      <c r="A10" s="204" t="s">
        <v>85</v>
      </c>
      <c r="B10" s="205" t="s">
        <v>86</v>
      </c>
      <c r="C10" s="206" t="s">
        <v>87</v>
      </c>
      <c r="D10" s="207"/>
      <c r="E10" s="208" t="s">
        <v>90</v>
      </c>
      <c r="F10" s="205" t="s">
        <v>86</v>
      </c>
      <c r="G10" s="206" t="s">
        <v>87</v>
      </c>
      <c r="H10" s="205"/>
      <c r="I10" s="208" t="s">
        <v>88</v>
      </c>
      <c r="J10" s="205" t="s">
        <v>86</v>
      </c>
      <c r="K10" s="252" t="s">
        <v>87</v>
      </c>
    </row>
    <row r="11" customHeight="1" spans="1:11">
      <c r="A11" s="187" t="s">
        <v>91</v>
      </c>
      <c r="B11" s="209" t="s">
        <v>86</v>
      </c>
      <c r="C11" s="182" t="s">
        <v>87</v>
      </c>
      <c r="D11" s="195"/>
      <c r="E11" s="192" t="s">
        <v>93</v>
      </c>
      <c r="F11" s="209" t="s">
        <v>86</v>
      </c>
      <c r="G11" s="182" t="s">
        <v>87</v>
      </c>
      <c r="H11" s="209"/>
      <c r="I11" s="192" t="s">
        <v>98</v>
      </c>
      <c r="J11" s="209" t="s">
        <v>86</v>
      </c>
      <c r="K11" s="183" t="s">
        <v>87</v>
      </c>
    </row>
    <row r="12" customHeight="1" spans="1:11">
      <c r="A12" s="199" t="s">
        <v>127</v>
      </c>
      <c r="B12" s="200"/>
      <c r="C12" s="200"/>
      <c r="D12" s="200"/>
      <c r="E12" s="200"/>
      <c r="F12" s="200"/>
      <c r="G12" s="200"/>
      <c r="H12" s="200"/>
      <c r="I12" s="200"/>
      <c r="J12" s="200"/>
      <c r="K12" s="253"/>
    </row>
    <row r="13" customHeight="1" spans="1:11">
      <c r="A13" s="210" t="s">
        <v>202</v>
      </c>
      <c r="B13" s="210"/>
      <c r="C13" s="210"/>
      <c r="D13" s="210"/>
      <c r="E13" s="210"/>
      <c r="F13" s="210"/>
      <c r="G13" s="210"/>
      <c r="H13" s="210"/>
      <c r="I13" s="210"/>
      <c r="J13" s="210"/>
      <c r="K13" s="210"/>
    </row>
    <row r="14" customHeight="1" spans="1:11">
      <c r="A14" s="211" t="s">
        <v>203</v>
      </c>
      <c r="B14" s="212"/>
      <c r="C14" s="212"/>
      <c r="D14" s="212"/>
      <c r="E14" s="212"/>
      <c r="F14" s="212"/>
      <c r="G14" s="212"/>
      <c r="H14" s="212"/>
      <c r="I14" s="254"/>
      <c r="J14" s="254"/>
      <c r="K14" s="255"/>
    </row>
    <row r="15" customHeight="1" spans="1:11">
      <c r="A15" s="213"/>
      <c r="B15" s="214"/>
      <c r="C15" s="214"/>
      <c r="D15" s="215"/>
      <c r="E15" s="216"/>
      <c r="F15" s="214"/>
      <c r="G15" s="214"/>
      <c r="H15" s="215"/>
      <c r="I15" s="256"/>
      <c r="J15" s="257"/>
      <c r="K15" s="258"/>
    </row>
    <row r="16" customHeight="1" spans="1:11">
      <c r="A16" s="217"/>
      <c r="B16" s="218"/>
      <c r="C16" s="218"/>
      <c r="D16" s="218"/>
      <c r="E16" s="218"/>
      <c r="F16" s="218"/>
      <c r="G16" s="218"/>
      <c r="H16" s="218"/>
      <c r="I16" s="218"/>
      <c r="J16" s="218"/>
      <c r="K16" s="251"/>
    </row>
    <row r="17" customHeight="1" spans="1:11">
      <c r="A17" s="210" t="s">
        <v>204</v>
      </c>
      <c r="B17" s="210"/>
      <c r="C17" s="210"/>
      <c r="D17" s="210"/>
      <c r="E17" s="210"/>
      <c r="F17" s="210"/>
      <c r="G17" s="210"/>
      <c r="H17" s="210"/>
      <c r="I17" s="210"/>
      <c r="J17" s="210"/>
      <c r="K17" s="210"/>
    </row>
    <row r="18" customHeight="1" spans="1:11">
      <c r="A18" s="211" t="s">
        <v>205</v>
      </c>
      <c r="B18" s="212"/>
      <c r="C18" s="212"/>
      <c r="D18" s="212"/>
      <c r="E18" s="212"/>
      <c r="F18" s="212"/>
      <c r="G18" s="212"/>
      <c r="H18" s="212"/>
      <c r="I18" s="254"/>
      <c r="J18" s="254"/>
      <c r="K18" s="255"/>
    </row>
    <row r="19" customHeight="1" spans="1:11">
      <c r="A19" s="213"/>
      <c r="B19" s="214"/>
      <c r="C19" s="214"/>
      <c r="D19" s="215"/>
      <c r="E19" s="216"/>
      <c r="F19" s="214"/>
      <c r="G19" s="214"/>
      <c r="H19" s="215"/>
      <c r="I19" s="256"/>
      <c r="J19" s="257"/>
      <c r="K19" s="258"/>
    </row>
    <row r="20" customHeight="1" spans="1:11">
      <c r="A20" s="217"/>
      <c r="B20" s="218"/>
      <c r="C20" s="218"/>
      <c r="D20" s="218"/>
      <c r="E20" s="218"/>
      <c r="F20" s="218"/>
      <c r="G20" s="218"/>
      <c r="H20" s="218"/>
      <c r="I20" s="218"/>
      <c r="J20" s="218"/>
      <c r="K20" s="251"/>
    </row>
    <row r="21" customHeight="1" spans="1:11">
      <c r="A21" s="219" t="s">
        <v>124</v>
      </c>
      <c r="B21" s="219"/>
      <c r="C21" s="219"/>
      <c r="D21" s="219"/>
      <c r="E21" s="219"/>
      <c r="F21" s="219"/>
      <c r="G21" s="219"/>
      <c r="H21" s="219"/>
      <c r="I21" s="219"/>
      <c r="J21" s="219"/>
      <c r="K21" s="219"/>
    </row>
    <row r="22" customHeight="1" spans="1:11">
      <c r="A22" s="88" t="s">
        <v>125</v>
      </c>
      <c r="B22" s="124"/>
      <c r="C22" s="124"/>
      <c r="D22" s="124"/>
      <c r="E22" s="124"/>
      <c r="F22" s="124"/>
      <c r="G22" s="124"/>
      <c r="H22" s="124"/>
      <c r="I22" s="124"/>
      <c r="J22" s="124"/>
      <c r="K22" s="154"/>
    </row>
    <row r="23" customHeight="1" spans="1:11">
      <c r="A23" s="101" t="s">
        <v>126</v>
      </c>
      <c r="B23" s="103"/>
      <c r="C23" s="182" t="s">
        <v>68</v>
      </c>
      <c r="D23" s="182" t="s">
        <v>69</v>
      </c>
      <c r="E23" s="100"/>
      <c r="F23" s="100"/>
      <c r="G23" s="100"/>
      <c r="H23" s="100"/>
      <c r="I23" s="100"/>
      <c r="J23" s="100"/>
      <c r="K23" s="148"/>
    </row>
    <row r="24" customHeight="1" spans="1:11">
      <c r="A24" s="220" t="s">
        <v>206</v>
      </c>
      <c r="B24" s="221"/>
      <c r="C24" s="221"/>
      <c r="D24" s="221"/>
      <c r="E24" s="221"/>
      <c r="F24" s="221"/>
      <c r="G24" s="221"/>
      <c r="H24" s="221"/>
      <c r="I24" s="221"/>
      <c r="J24" s="221"/>
      <c r="K24" s="259"/>
    </row>
    <row r="25" customHeight="1" spans="1:11">
      <c r="A25" s="222"/>
      <c r="B25" s="223"/>
      <c r="C25" s="223"/>
      <c r="D25" s="223"/>
      <c r="E25" s="223"/>
      <c r="F25" s="223"/>
      <c r="G25" s="223"/>
      <c r="H25" s="223"/>
      <c r="I25" s="223"/>
      <c r="J25" s="223"/>
      <c r="K25" s="260"/>
    </row>
    <row r="26" customHeight="1" spans="1:11">
      <c r="A26" s="203" t="s">
        <v>140</v>
      </c>
      <c r="B26" s="203"/>
      <c r="C26" s="203"/>
      <c r="D26" s="203"/>
      <c r="E26" s="203"/>
      <c r="F26" s="203"/>
      <c r="G26" s="203"/>
      <c r="H26" s="203"/>
      <c r="I26" s="203"/>
      <c r="J26" s="203"/>
      <c r="K26" s="203"/>
    </row>
    <row r="27" customHeight="1" spans="1:11">
      <c r="A27" s="175" t="s">
        <v>141</v>
      </c>
      <c r="B27" s="206" t="s">
        <v>96</v>
      </c>
      <c r="C27" s="206" t="s">
        <v>97</v>
      </c>
      <c r="D27" s="206" t="s">
        <v>89</v>
      </c>
      <c r="E27" s="176" t="s">
        <v>142</v>
      </c>
      <c r="F27" s="206" t="s">
        <v>96</v>
      </c>
      <c r="G27" s="206" t="s">
        <v>97</v>
      </c>
      <c r="H27" s="206" t="s">
        <v>89</v>
      </c>
      <c r="I27" s="176" t="s">
        <v>143</v>
      </c>
      <c r="J27" s="206" t="s">
        <v>96</v>
      </c>
      <c r="K27" s="252" t="s">
        <v>97</v>
      </c>
    </row>
    <row r="28" customHeight="1" spans="1:11">
      <c r="A28" s="224" t="s">
        <v>88</v>
      </c>
      <c r="B28" s="182" t="s">
        <v>96</v>
      </c>
      <c r="C28" s="182" t="s">
        <v>97</v>
      </c>
      <c r="D28" s="182" t="s">
        <v>89</v>
      </c>
      <c r="E28" s="225" t="s">
        <v>95</v>
      </c>
      <c r="F28" s="182" t="s">
        <v>96</v>
      </c>
      <c r="G28" s="182" t="s">
        <v>97</v>
      </c>
      <c r="H28" s="182" t="s">
        <v>89</v>
      </c>
      <c r="I28" s="225" t="s">
        <v>106</v>
      </c>
      <c r="J28" s="182" t="s">
        <v>96</v>
      </c>
      <c r="K28" s="183" t="s">
        <v>97</v>
      </c>
    </row>
    <row r="29" customHeight="1" spans="1:11">
      <c r="A29" s="181" t="s">
        <v>207</v>
      </c>
      <c r="B29" s="226"/>
      <c r="C29" s="226"/>
      <c r="D29" s="226"/>
      <c r="E29" s="226"/>
      <c r="F29" s="226"/>
      <c r="G29" s="226"/>
      <c r="H29" s="226"/>
      <c r="I29" s="226"/>
      <c r="J29" s="226"/>
      <c r="K29" s="261"/>
    </row>
    <row r="30" customHeight="1" spans="1:11">
      <c r="A30" s="227"/>
      <c r="B30" s="228"/>
      <c r="C30" s="228"/>
      <c r="D30" s="228"/>
      <c r="E30" s="228"/>
      <c r="F30" s="228"/>
      <c r="G30" s="228"/>
      <c r="H30" s="228"/>
      <c r="I30" s="228"/>
      <c r="J30" s="228"/>
      <c r="K30" s="262"/>
    </row>
    <row r="31" customHeight="1" spans="1:11">
      <c r="A31" s="229" t="s">
        <v>208</v>
      </c>
      <c r="B31" s="229"/>
      <c r="C31" s="229"/>
      <c r="D31" s="229"/>
      <c r="E31" s="229"/>
      <c r="F31" s="229"/>
      <c r="G31" s="229"/>
      <c r="H31" s="229"/>
      <c r="I31" s="229"/>
      <c r="J31" s="229"/>
      <c r="K31" s="229"/>
    </row>
    <row r="32" customHeight="1" spans="1:11">
      <c r="A32" s="230" t="s">
        <v>129</v>
      </c>
      <c r="B32" s="231"/>
      <c r="C32" s="231"/>
      <c r="D32" s="231"/>
      <c r="E32" s="231"/>
      <c r="F32" s="231"/>
      <c r="G32" s="231"/>
      <c r="H32" s="231"/>
      <c r="I32" s="231"/>
      <c r="J32" s="231"/>
      <c r="K32" s="263"/>
    </row>
    <row r="33" ht="17.25" customHeight="1" spans="1:11">
      <c r="A33" s="230" t="s">
        <v>209</v>
      </c>
      <c r="B33" s="231"/>
      <c r="C33" s="231"/>
      <c r="D33" s="231"/>
      <c r="E33" s="231"/>
      <c r="F33" s="231"/>
      <c r="G33" s="231"/>
      <c r="H33" s="231"/>
      <c r="I33" s="231"/>
      <c r="J33" s="231"/>
      <c r="K33" s="263"/>
    </row>
    <row r="34" ht="17.25" customHeight="1" spans="1:11">
      <c r="A34" s="230" t="s">
        <v>210</v>
      </c>
      <c r="B34" s="231"/>
      <c r="C34" s="231"/>
      <c r="D34" s="231"/>
      <c r="E34" s="231"/>
      <c r="F34" s="231"/>
      <c r="G34" s="231"/>
      <c r="H34" s="231"/>
      <c r="I34" s="231"/>
      <c r="J34" s="231"/>
      <c r="K34" s="263"/>
    </row>
    <row r="35" ht="17.25" customHeight="1" spans="1:11">
      <c r="A35" s="230" t="s">
        <v>211</v>
      </c>
      <c r="B35" s="231"/>
      <c r="C35" s="231"/>
      <c r="D35" s="231"/>
      <c r="E35" s="231"/>
      <c r="F35" s="231"/>
      <c r="G35" s="231"/>
      <c r="H35" s="231"/>
      <c r="I35" s="231"/>
      <c r="J35" s="231"/>
      <c r="K35" s="263"/>
    </row>
    <row r="36" ht="17.25" customHeight="1" spans="1:11">
      <c r="A36" s="230" t="s">
        <v>212</v>
      </c>
      <c r="B36" s="231"/>
      <c r="C36" s="231"/>
      <c r="D36" s="231"/>
      <c r="E36" s="231"/>
      <c r="F36" s="231"/>
      <c r="G36" s="231"/>
      <c r="H36" s="231"/>
      <c r="I36" s="231"/>
      <c r="J36" s="231"/>
      <c r="K36" s="263"/>
    </row>
    <row r="37" ht="17.25" customHeight="1" spans="1:11">
      <c r="A37" s="230" t="s">
        <v>213</v>
      </c>
      <c r="B37" s="231"/>
      <c r="C37" s="231"/>
      <c r="D37" s="231"/>
      <c r="E37" s="231"/>
      <c r="F37" s="231"/>
      <c r="G37" s="231"/>
      <c r="H37" s="231"/>
      <c r="I37" s="231"/>
      <c r="J37" s="231"/>
      <c r="K37" s="263"/>
    </row>
    <row r="38" ht="17.25" customHeight="1" spans="1:11">
      <c r="A38" s="230" t="s">
        <v>214</v>
      </c>
      <c r="B38" s="231"/>
      <c r="C38" s="231"/>
      <c r="D38" s="231"/>
      <c r="E38" s="231"/>
      <c r="F38" s="231"/>
      <c r="G38" s="231"/>
      <c r="H38" s="231"/>
      <c r="I38" s="231"/>
      <c r="J38" s="231"/>
      <c r="K38" s="263"/>
    </row>
    <row r="39" ht="17.25" customHeight="1" spans="1:11">
      <c r="A39" s="230" t="s">
        <v>215</v>
      </c>
      <c r="B39" s="231"/>
      <c r="C39" s="231"/>
      <c r="D39" s="231"/>
      <c r="E39" s="231"/>
      <c r="F39" s="231"/>
      <c r="G39" s="231"/>
      <c r="H39" s="231"/>
      <c r="I39" s="231"/>
      <c r="J39" s="231"/>
      <c r="K39" s="263"/>
    </row>
    <row r="40" ht="17.25" customHeight="1" spans="1:11">
      <c r="A40" s="232"/>
      <c r="B40" s="233"/>
      <c r="C40" s="233"/>
      <c r="D40" s="233"/>
      <c r="E40" s="233"/>
      <c r="F40" s="233"/>
      <c r="G40" s="233"/>
      <c r="H40" s="233"/>
      <c r="I40" s="233"/>
      <c r="J40" s="233"/>
      <c r="K40" s="264"/>
    </row>
    <row r="41" ht="17.25" customHeight="1" spans="1:11">
      <c r="A41" s="232"/>
      <c r="B41" s="233"/>
      <c r="C41" s="233"/>
      <c r="D41" s="233"/>
      <c r="E41" s="233"/>
      <c r="F41" s="233"/>
      <c r="G41" s="233"/>
      <c r="H41" s="233"/>
      <c r="I41" s="233"/>
      <c r="J41" s="233"/>
      <c r="K41" s="264"/>
    </row>
    <row r="42" ht="17.25" customHeight="1" spans="1:11">
      <c r="A42" s="232"/>
      <c r="B42" s="233"/>
      <c r="C42" s="233"/>
      <c r="D42" s="233"/>
      <c r="E42" s="233"/>
      <c r="F42" s="233"/>
      <c r="G42" s="233"/>
      <c r="H42" s="233"/>
      <c r="I42" s="233"/>
      <c r="J42" s="233"/>
      <c r="K42" s="264"/>
    </row>
    <row r="43" ht="17.25" customHeight="1" spans="1:11">
      <c r="A43" s="232"/>
      <c r="B43" s="233"/>
      <c r="C43" s="233"/>
      <c r="D43" s="233"/>
      <c r="E43" s="233"/>
      <c r="F43" s="233"/>
      <c r="G43" s="233"/>
      <c r="H43" s="233"/>
      <c r="I43" s="233"/>
      <c r="J43" s="233"/>
      <c r="K43" s="264"/>
    </row>
    <row r="44" ht="17.25" customHeight="1" spans="1:11">
      <c r="A44" s="227" t="s">
        <v>139</v>
      </c>
      <c r="B44" s="228"/>
      <c r="C44" s="228"/>
      <c r="D44" s="228"/>
      <c r="E44" s="228"/>
      <c r="F44" s="228"/>
      <c r="G44" s="228"/>
      <c r="H44" s="228"/>
      <c r="I44" s="228"/>
      <c r="J44" s="228"/>
      <c r="K44" s="262"/>
    </row>
    <row r="45" customHeight="1" spans="1:11">
      <c r="A45" s="229" t="s">
        <v>216</v>
      </c>
      <c r="B45" s="229"/>
      <c r="C45" s="229"/>
      <c r="D45" s="229"/>
      <c r="E45" s="229"/>
      <c r="F45" s="229"/>
      <c r="G45" s="229"/>
      <c r="H45" s="229"/>
      <c r="I45" s="229"/>
      <c r="J45" s="229"/>
      <c r="K45" s="229"/>
    </row>
    <row r="46" ht="18" customHeight="1" spans="1:11">
      <c r="A46" s="234" t="s">
        <v>127</v>
      </c>
      <c r="B46" s="235"/>
      <c r="C46" s="235"/>
      <c r="D46" s="235"/>
      <c r="E46" s="235"/>
      <c r="F46" s="235"/>
      <c r="G46" s="235"/>
      <c r="H46" s="235"/>
      <c r="I46" s="235"/>
      <c r="J46" s="235"/>
      <c r="K46" s="265"/>
    </row>
    <row r="47" ht="18" customHeight="1" spans="1:11">
      <c r="A47" s="234"/>
      <c r="B47" s="235"/>
      <c r="C47" s="235"/>
      <c r="D47" s="235"/>
      <c r="E47" s="235"/>
      <c r="F47" s="235"/>
      <c r="G47" s="235"/>
      <c r="H47" s="235"/>
      <c r="I47" s="235"/>
      <c r="J47" s="235"/>
      <c r="K47" s="265"/>
    </row>
    <row r="48" ht="18" customHeight="1" spans="1:11">
      <c r="A48" s="222"/>
      <c r="B48" s="223"/>
      <c r="C48" s="223"/>
      <c r="D48" s="223"/>
      <c r="E48" s="223"/>
      <c r="F48" s="223"/>
      <c r="G48" s="223"/>
      <c r="H48" s="223"/>
      <c r="I48" s="223"/>
      <c r="J48" s="223"/>
      <c r="K48" s="260"/>
    </row>
    <row r="49" ht="21" customHeight="1" spans="1:11">
      <c r="A49" s="236" t="s">
        <v>146</v>
      </c>
      <c r="B49" s="237" t="s">
        <v>147</v>
      </c>
      <c r="C49" s="237"/>
      <c r="D49" s="238" t="s">
        <v>148</v>
      </c>
      <c r="E49" s="239" t="s">
        <v>149</v>
      </c>
      <c r="F49" s="238" t="s">
        <v>150</v>
      </c>
      <c r="G49" s="240">
        <v>44701</v>
      </c>
      <c r="H49" s="241" t="s">
        <v>151</v>
      </c>
      <c r="I49" s="241"/>
      <c r="J49" s="237" t="s">
        <v>152</v>
      </c>
      <c r="K49" s="266"/>
    </row>
    <row r="50" customHeight="1" spans="1:11">
      <c r="A50" s="242" t="s">
        <v>153</v>
      </c>
      <c r="B50" s="243"/>
      <c r="C50" s="243"/>
      <c r="D50" s="243"/>
      <c r="E50" s="243"/>
      <c r="F50" s="243"/>
      <c r="G50" s="243"/>
      <c r="H50" s="243"/>
      <c r="I50" s="243"/>
      <c r="J50" s="243"/>
      <c r="K50" s="267"/>
    </row>
    <row r="51" customHeight="1" spans="1:11">
      <c r="A51" s="244"/>
      <c r="B51" s="245"/>
      <c r="C51" s="245"/>
      <c r="D51" s="245"/>
      <c r="E51" s="245"/>
      <c r="F51" s="245"/>
      <c r="G51" s="245"/>
      <c r="H51" s="245"/>
      <c r="I51" s="245"/>
      <c r="J51" s="245"/>
      <c r="K51" s="268"/>
    </row>
    <row r="52" customHeight="1" spans="1:11">
      <c r="A52" s="246"/>
      <c r="B52" s="247"/>
      <c r="C52" s="247"/>
      <c r="D52" s="247"/>
      <c r="E52" s="247"/>
      <c r="F52" s="247"/>
      <c r="G52" s="247"/>
      <c r="H52" s="247"/>
      <c r="I52" s="247"/>
      <c r="J52" s="247"/>
      <c r="K52" s="269"/>
    </row>
    <row r="53" ht="21" customHeight="1" spans="1:11">
      <c r="A53" s="236" t="s">
        <v>146</v>
      </c>
      <c r="B53" s="237" t="s">
        <v>147</v>
      </c>
      <c r="C53" s="237"/>
      <c r="D53" s="238" t="s">
        <v>148</v>
      </c>
      <c r="E53" s="248">
        <v>44701</v>
      </c>
      <c r="F53" s="238" t="s">
        <v>150</v>
      </c>
      <c r="G53" s="238" t="s">
        <v>149</v>
      </c>
      <c r="H53" s="241" t="s">
        <v>151</v>
      </c>
      <c r="I53" s="241"/>
      <c r="J53" s="270"/>
      <c r="K53" s="271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A48:K48"/>
    <mergeCell ref="B49:C49"/>
    <mergeCell ref="H49:I49"/>
    <mergeCell ref="J49:K49"/>
    <mergeCell ref="A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304800</xdr:colOff>
                    <xdr:row>48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263525</xdr:colOff>
                    <xdr:row>9</xdr:row>
                    <xdr:rowOff>169545</xdr:rowOff>
                  </from>
                  <to>
                    <xdr:col>6</xdr:col>
                    <xdr:colOff>657225</xdr:colOff>
                    <xdr:row>11</xdr:row>
                    <xdr:rowOff>67945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313055</xdr:colOff>
                    <xdr:row>9</xdr:row>
                    <xdr:rowOff>3175</xdr:rowOff>
                  </from>
                  <to>
                    <xdr:col>2</xdr:col>
                    <xdr:colOff>724535</xdr:colOff>
                    <xdr:row>10</xdr:row>
                    <xdr:rowOff>1905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393700</xdr:colOff>
                    <xdr:row>48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306070</xdr:colOff>
                    <xdr:row>10</xdr:row>
                    <xdr:rowOff>30480</xdr:rowOff>
                  </from>
                  <to>
                    <xdr:col>2</xdr:col>
                    <xdr:colOff>735330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361315</xdr:colOff>
                    <xdr:row>8</xdr:row>
                    <xdr:rowOff>201295</xdr:rowOff>
                  </from>
                  <to>
                    <xdr:col>6</xdr:col>
                    <xdr:colOff>10795</xdr:colOff>
                    <xdr:row>10</xdr:row>
                    <xdr:rowOff>43180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269240</xdr:colOff>
                    <xdr:row>8</xdr:row>
                    <xdr:rowOff>163195</xdr:rowOff>
                  </from>
                  <to>
                    <xdr:col>6</xdr:col>
                    <xdr:colOff>662940</xdr:colOff>
                    <xdr:row>10</xdr:row>
                    <xdr:rowOff>48895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26035</xdr:rowOff>
                  </from>
                  <to>
                    <xdr:col>6</xdr:col>
                    <xdr:colOff>5080</xdr:colOff>
                    <xdr:row>11</xdr:row>
                    <xdr:rowOff>24130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348615</xdr:colOff>
                    <xdr:row>9</xdr:row>
                    <xdr:rowOff>2540</xdr:rowOff>
                  </from>
                  <to>
                    <xdr:col>1</xdr:col>
                    <xdr:colOff>760095</xdr:colOff>
                    <xdr:row>10</xdr:row>
                    <xdr:rowOff>2540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354330</xdr:colOff>
                    <xdr:row>10</xdr:row>
                    <xdr:rowOff>33020</xdr:rowOff>
                  </from>
                  <to>
                    <xdr:col>2</xdr:col>
                    <xdr:colOff>15240</xdr:colOff>
                    <xdr:row>11</xdr:row>
                    <xdr:rowOff>35560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353695</xdr:colOff>
                    <xdr:row>8</xdr:row>
                    <xdr:rowOff>208915</xdr:rowOff>
                  </from>
                  <to>
                    <xdr:col>10</xdr:col>
                    <xdr:colOff>3175</xdr:colOff>
                    <xdr:row>10</xdr:row>
                    <xdr:rowOff>37465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180340</xdr:rowOff>
                  </from>
                  <to>
                    <xdr:col>10</xdr:col>
                    <xdr:colOff>722630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353695</xdr:colOff>
                    <xdr:row>10</xdr:row>
                    <xdr:rowOff>20955</xdr:rowOff>
                  </from>
                  <to>
                    <xdr:col>10</xdr:col>
                    <xdr:colOff>3175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316865</xdr:colOff>
                    <xdr:row>9</xdr:row>
                    <xdr:rowOff>174625</xdr:rowOff>
                  </from>
                  <to>
                    <xdr:col>10</xdr:col>
                    <xdr:colOff>728345</xdr:colOff>
                    <xdr:row>11</xdr:row>
                    <xdr:rowOff>36830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305435</xdr:colOff>
                    <xdr:row>2</xdr:row>
                    <xdr:rowOff>176530</xdr:rowOff>
                  </from>
                  <to>
                    <xdr:col>9</xdr:col>
                    <xdr:colOff>716915</xdr:colOff>
                    <xdr:row>3</xdr:row>
                    <xdr:rowOff>258445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17145</xdr:rowOff>
                  </from>
                  <to>
                    <xdr:col>10</xdr:col>
                    <xdr:colOff>748030</xdr:colOff>
                    <xdr:row>3</xdr:row>
                    <xdr:rowOff>233680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312420</xdr:colOff>
                    <xdr:row>3</xdr:row>
                    <xdr:rowOff>170815</xdr:rowOff>
                  </from>
                  <to>
                    <xdr:col>9</xdr:col>
                    <xdr:colOff>723900</xdr:colOff>
                    <xdr:row>4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3810</xdr:colOff>
                    <xdr:row>4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name="Check Box 38" r:id="rId40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39370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name="Check Box 39" r:id="rId41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name="Check Box 40" r:id="rId42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26670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name="Check Box 41" r:id="rId4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4</xdr:row>
                    <xdr:rowOff>180340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name="Check Box 42" r:id="rId44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3</xdr:row>
                    <xdr:rowOff>248920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name="Check Box 43" r:id="rId45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3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name="Check Box 44" r:id="rId46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4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name="Check Box 45" r:id="rId47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name="Check Box 46" r:id="rId48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13970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name="Check Box 47" r:id="rId49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2"/>
  <sheetViews>
    <sheetView tabSelected="1" workbookViewId="0">
      <selection activeCell="N24" sqref="N24"/>
    </sheetView>
  </sheetViews>
  <sheetFormatPr defaultColWidth="9" defaultRowHeight="26" customHeight="1"/>
  <cols>
    <col min="1" max="1" width="17.1666666666667" style="41" customWidth="1"/>
    <col min="2" max="8" width="9.33333333333333" style="41" customWidth="1"/>
    <col min="9" max="9" width="1.33333333333333" style="41" customWidth="1"/>
    <col min="10" max="10" width="12.7" style="41" customWidth="1"/>
    <col min="11" max="11" width="12.5" style="41" customWidth="1"/>
    <col min="12" max="12" width="12.4" style="41" customWidth="1"/>
    <col min="13" max="13" width="12.5" style="41" customWidth="1"/>
    <col min="14" max="14" width="11.8" style="41" customWidth="1"/>
    <col min="15" max="15" width="12.8" style="41" customWidth="1"/>
    <col min="16" max="16384" width="9" style="41"/>
  </cols>
  <sheetData>
    <row r="1" s="41" customFormat="1" ht="16" customHeight="1" spans="1:15">
      <c r="A1" s="42" t="s">
        <v>155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</row>
    <row r="2" s="41" customFormat="1" ht="16" customHeight="1" spans="1:15">
      <c r="A2" s="44" t="s">
        <v>63</v>
      </c>
      <c r="B2" s="45" t="s">
        <v>156</v>
      </c>
      <c r="C2" s="45"/>
      <c r="D2" s="46" t="s">
        <v>70</v>
      </c>
      <c r="E2" s="45" t="s">
        <v>157</v>
      </c>
      <c r="F2" s="45"/>
      <c r="G2" s="45"/>
      <c r="H2" s="45"/>
      <c r="I2" s="63"/>
      <c r="J2" s="64" t="s">
        <v>58</v>
      </c>
      <c r="K2" s="45" t="s">
        <v>158</v>
      </c>
      <c r="L2" s="45"/>
      <c r="M2" s="45"/>
      <c r="N2" s="45"/>
      <c r="O2" s="65"/>
    </row>
    <row r="3" s="41" customFormat="1" ht="16" customHeight="1" spans="1:15">
      <c r="A3" s="47" t="s">
        <v>159</v>
      </c>
      <c r="B3" s="48" t="s">
        <v>160</v>
      </c>
      <c r="C3" s="48"/>
      <c r="D3" s="48"/>
      <c r="E3" s="48"/>
      <c r="F3" s="48"/>
      <c r="G3" s="48"/>
      <c r="H3" s="48"/>
      <c r="I3" s="66"/>
      <c r="J3" s="67" t="s">
        <v>161</v>
      </c>
      <c r="K3" s="67"/>
      <c r="L3" s="67"/>
      <c r="M3" s="67"/>
      <c r="N3" s="67"/>
      <c r="O3" s="68"/>
    </row>
    <row r="4" s="41" customFormat="1" ht="16" customHeight="1" spans="1:15">
      <c r="A4" s="47"/>
      <c r="B4" s="49" t="s">
        <v>113</v>
      </c>
      <c r="C4" s="49" t="s">
        <v>114</v>
      </c>
      <c r="D4" s="50" t="s">
        <v>115</v>
      </c>
      <c r="E4" s="49" t="s">
        <v>116</v>
      </c>
      <c r="F4" s="49" t="s">
        <v>117</v>
      </c>
      <c r="G4" s="49" t="s">
        <v>118</v>
      </c>
      <c r="H4" s="49" t="s">
        <v>119</v>
      </c>
      <c r="I4" s="66"/>
      <c r="J4" s="69" t="s">
        <v>217</v>
      </c>
      <c r="K4" s="69" t="s">
        <v>217</v>
      </c>
      <c r="L4" s="69" t="s">
        <v>217</v>
      </c>
      <c r="M4" s="69"/>
      <c r="N4" s="69"/>
      <c r="O4" s="70"/>
    </row>
    <row r="5" s="41" customFormat="1" ht="16" customHeight="1" spans="1:15">
      <c r="A5" s="47"/>
      <c r="B5" s="49" t="s">
        <v>164</v>
      </c>
      <c r="C5" s="49" t="s">
        <v>165</v>
      </c>
      <c r="D5" s="50" t="s">
        <v>166</v>
      </c>
      <c r="E5" s="49" t="s">
        <v>167</v>
      </c>
      <c r="F5" s="49" t="s">
        <v>168</v>
      </c>
      <c r="G5" s="49" t="s">
        <v>169</v>
      </c>
      <c r="H5" s="49" t="s">
        <v>170</v>
      </c>
      <c r="I5" s="66"/>
      <c r="J5" s="164" t="s">
        <v>114</v>
      </c>
      <c r="K5" s="164" t="s">
        <v>116</v>
      </c>
      <c r="L5" s="164" t="s">
        <v>117</v>
      </c>
      <c r="M5" s="164"/>
      <c r="N5" s="164"/>
      <c r="O5" s="165"/>
    </row>
    <row r="6" s="41" customFormat="1" ht="16" customHeight="1" spans="1:15">
      <c r="A6" s="51" t="s">
        <v>171</v>
      </c>
      <c r="B6" s="52">
        <f>C6-1</f>
        <v>68</v>
      </c>
      <c r="C6" s="52">
        <f>D6-2</f>
        <v>69</v>
      </c>
      <c r="D6" s="53">
        <v>71</v>
      </c>
      <c r="E6" s="52">
        <f>D6+2</f>
        <v>73</v>
      </c>
      <c r="F6" s="52">
        <f>E6+2</f>
        <v>75</v>
      </c>
      <c r="G6" s="52">
        <f>F6+1</f>
        <v>76</v>
      </c>
      <c r="H6" s="52">
        <f>G6+1</f>
        <v>77</v>
      </c>
      <c r="I6" s="66"/>
      <c r="J6" s="71" t="s">
        <v>172</v>
      </c>
      <c r="K6" s="71" t="s">
        <v>173</v>
      </c>
      <c r="L6" s="71" t="s">
        <v>176</v>
      </c>
      <c r="M6" s="166"/>
      <c r="N6" s="166"/>
      <c r="O6" s="167"/>
    </row>
    <row r="7" s="41" customFormat="1" ht="16" customHeight="1" spans="1:15">
      <c r="A7" s="51" t="s">
        <v>174</v>
      </c>
      <c r="B7" s="52">
        <f>C7-1</f>
        <v>65.5</v>
      </c>
      <c r="C7" s="52">
        <f>D7-2</f>
        <v>66.5</v>
      </c>
      <c r="D7" s="53">
        <v>68.5</v>
      </c>
      <c r="E7" s="52">
        <f>D7+2</f>
        <v>70.5</v>
      </c>
      <c r="F7" s="52">
        <f>E7+2</f>
        <v>72.5</v>
      </c>
      <c r="G7" s="52">
        <f>F7+1</f>
        <v>73.5</v>
      </c>
      <c r="H7" s="52">
        <f>G7+1</f>
        <v>74.5</v>
      </c>
      <c r="I7" s="66"/>
      <c r="J7" s="71" t="s">
        <v>175</v>
      </c>
      <c r="K7" s="71" t="s">
        <v>176</v>
      </c>
      <c r="L7" s="166" t="s">
        <v>218</v>
      </c>
      <c r="M7" s="71"/>
      <c r="N7" s="71"/>
      <c r="O7" s="75"/>
    </row>
    <row r="8" s="41" customFormat="1" ht="16" customHeight="1" spans="1:15">
      <c r="A8" s="51" t="s">
        <v>177</v>
      </c>
      <c r="B8" s="52">
        <f t="shared" ref="B8:B10" si="0">C8-4</f>
        <v>108</v>
      </c>
      <c r="C8" s="52">
        <f t="shared" ref="C8:C10" si="1">D8-4</f>
        <v>112</v>
      </c>
      <c r="D8" s="53">
        <v>116</v>
      </c>
      <c r="E8" s="52">
        <f t="shared" ref="E8:E10" si="2">D8+4</f>
        <v>120</v>
      </c>
      <c r="F8" s="52">
        <f>E8+4</f>
        <v>124</v>
      </c>
      <c r="G8" s="52">
        <f t="shared" ref="G8:G10" si="3">F8+6</f>
        <v>130</v>
      </c>
      <c r="H8" s="52">
        <f>G8+6</f>
        <v>136</v>
      </c>
      <c r="I8" s="66"/>
      <c r="J8" s="71" t="s">
        <v>178</v>
      </c>
      <c r="K8" s="166" t="s">
        <v>218</v>
      </c>
      <c r="L8" s="71" t="s">
        <v>178</v>
      </c>
      <c r="M8" s="71"/>
      <c r="N8" s="71"/>
      <c r="O8" s="75"/>
    </row>
    <row r="9" s="41" customFormat="1" ht="16" customHeight="1" spans="1:15">
      <c r="A9" s="51" t="s">
        <v>180</v>
      </c>
      <c r="B9" s="52">
        <f t="shared" si="0"/>
        <v>106</v>
      </c>
      <c r="C9" s="52">
        <f t="shared" si="1"/>
        <v>110</v>
      </c>
      <c r="D9" s="53">
        <v>114</v>
      </c>
      <c r="E9" s="52">
        <f t="shared" si="2"/>
        <v>118</v>
      </c>
      <c r="F9" s="52">
        <f>E9+5</f>
        <v>123</v>
      </c>
      <c r="G9" s="52">
        <f t="shared" si="3"/>
        <v>129</v>
      </c>
      <c r="H9" s="52">
        <f>G9+7</f>
        <v>136</v>
      </c>
      <c r="I9" s="66"/>
      <c r="J9" s="166" t="s">
        <v>219</v>
      </c>
      <c r="K9" s="168" t="s">
        <v>179</v>
      </c>
      <c r="L9" s="166" t="s">
        <v>219</v>
      </c>
      <c r="M9" s="71"/>
      <c r="N9" s="71"/>
      <c r="O9" s="75"/>
    </row>
    <row r="10" s="41" customFormat="1" ht="16" customHeight="1" spans="1:15">
      <c r="A10" s="51" t="s">
        <v>182</v>
      </c>
      <c r="B10" s="52">
        <f t="shared" si="0"/>
        <v>104</v>
      </c>
      <c r="C10" s="52">
        <f t="shared" si="1"/>
        <v>108</v>
      </c>
      <c r="D10" s="53">
        <v>112</v>
      </c>
      <c r="E10" s="52">
        <f t="shared" si="2"/>
        <v>116</v>
      </c>
      <c r="F10" s="52">
        <f>E10+5</f>
        <v>121</v>
      </c>
      <c r="G10" s="52">
        <f t="shared" si="3"/>
        <v>127</v>
      </c>
      <c r="H10" s="52">
        <f>G10+7</f>
        <v>134</v>
      </c>
      <c r="I10" s="66"/>
      <c r="J10" s="166" t="s">
        <v>220</v>
      </c>
      <c r="K10" s="168" t="s">
        <v>179</v>
      </c>
      <c r="L10" s="71" t="s">
        <v>186</v>
      </c>
      <c r="M10" s="166"/>
      <c r="N10" s="166"/>
      <c r="O10" s="167"/>
    </row>
    <row r="11" s="41" customFormat="1" ht="16" customHeight="1" spans="1:15">
      <c r="A11" s="51" t="s">
        <v>185</v>
      </c>
      <c r="B11" s="52">
        <f>C11-1.2</f>
        <v>45.6</v>
      </c>
      <c r="C11" s="52">
        <f>D11-1.2</f>
        <v>46.8</v>
      </c>
      <c r="D11" s="53">
        <v>48</v>
      </c>
      <c r="E11" s="52">
        <f>D11+1.2</f>
        <v>49.2</v>
      </c>
      <c r="F11" s="52">
        <f>E11+1.2</f>
        <v>50.4</v>
      </c>
      <c r="G11" s="52">
        <f>F11+1.4</f>
        <v>51.8</v>
      </c>
      <c r="H11" s="52">
        <f>G11+1.4</f>
        <v>53.2</v>
      </c>
      <c r="I11" s="66"/>
      <c r="J11" s="71" t="s">
        <v>186</v>
      </c>
      <c r="K11" s="71" t="s">
        <v>178</v>
      </c>
      <c r="L11" s="71" t="s">
        <v>178</v>
      </c>
      <c r="M11" s="166"/>
      <c r="N11" s="166"/>
      <c r="O11" s="167"/>
    </row>
    <row r="12" s="41" customFormat="1" ht="16" customHeight="1" spans="1:15">
      <c r="A12" s="51" t="s">
        <v>187</v>
      </c>
      <c r="B12" s="52">
        <f>C12-0.6</f>
        <v>61.2</v>
      </c>
      <c r="C12" s="52">
        <f>D12-1.2</f>
        <v>61.8</v>
      </c>
      <c r="D12" s="53">
        <v>63</v>
      </c>
      <c r="E12" s="52">
        <f>D12+1.2</f>
        <v>64.2</v>
      </c>
      <c r="F12" s="52">
        <f>E12+1.2</f>
        <v>65.4</v>
      </c>
      <c r="G12" s="52">
        <f>F12+0.6</f>
        <v>66</v>
      </c>
      <c r="H12" s="52">
        <f>G12+0.6</f>
        <v>66.6</v>
      </c>
      <c r="I12" s="66"/>
      <c r="J12" s="71" t="s">
        <v>178</v>
      </c>
      <c r="K12" s="71" t="s">
        <v>178</v>
      </c>
      <c r="L12" s="71" t="s">
        <v>189</v>
      </c>
      <c r="M12" s="71"/>
      <c r="N12" s="71"/>
      <c r="O12" s="75"/>
    </row>
    <row r="13" s="41" customFormat="1" ht="16" customHeight="1" spans="1:15">
      <c r="A13" s="54" t="s">
        <v>188</v>
      </c>
      <c r="B13" s="52">
        <f>C13-0.7</f>
        <v>22.1</v>
      </c>
      <c r="C13" s="52">
        <f>D13-0.7</f>
        <v>22.8</v>
      </c>
      <c r="D13" s="53">
        <v>23.5</v>
      </c>
      <c r="E13" s="52">
        <f>D13+0.7</f>
        <v>24.2</v>
      </c>
      <c r="F13" s="52">
        <f>E13+0.7</f>
        <v>24.9</v>
      </c>
      <c r="G13" s="52">
        <f>F13+0.95</f>
        <v>25.85</v>
      </c>
      <c r="H13" s="52">
        <f>G13+0.95</f>
        <v>26.8</v>
      </c>
      <c r="I13" s="66"/>
      <c r="J13" s="71" t="s">
        <v>189</v>
      </c>
      <c r="K13" s="71" t="s">
        <v>178</v>
      </c>
      <c r="L13" s="71" t="s">
        <v>178</v>
      </c>
      <c r="M13" s="71"/>
      <c r="N13" s="71"/>
      <c r="O13" s="75"/>
    </row>
    <row r="14" s="41" customFormat="1" ht="16" customHeight="1" spans="1:15">
      <c r="A14" s="51" t="s">
        <v>190</v>
      </c>
      <c r="B14" s="52">
        <f>C14-0.6</f>
        <v>17.8</v>
      </c>
      <c r="C14" s="52">
        <f>D14-0.6</f>
        <v>18.4</v>
      </c>
      <c r="D14" s="53">
        <v>19</v>
      </c>
      <c r="E14" s="52">
        <f>D14+0.6</f>
        <v>19.6</v>
      </c>
      <c r="F14" s="52">
        <f>E14+0.6</f>
        <v>20.2</v>
      </c>
      <c r="G14" s="52">
        <f>F14+0.95</f>
        <v>21.15</v>
      </c>
      <c r="H14" s="52">
        <f>G14+0.95</f>
        <v>22.1</v>
      </c>
      <c r="I14" s="66"/>
      <c r="J14" s="71" t="s">
        <v>189</v>
      </c>
      <c r="K14" s="71" t="s">
        <v>178</v>
      </c>
      <c r="L14" s="71" t="s">
        <v>192</v>
      </c>
      <c r="M14" s="71"/>
      <c r="N14" s="71"/>
      <c r="O14" s="75"/>
    </row>
    <row r="15" s="41" customFormat="1" ht="16" customHeight="1" spans="1:15">
      <c r="A15" s="51" t="s">
        <v>191</v>
      </c>
      <c r="B15" s="52">
        <f>C15-0.4</f>
        <v>9.7</v>
      </c>
      <c r="C15" s="52">
        <f>D15-0.4</f>
        <v>10.1</v>
      </c>
      <c r="D15" s="53">
        <v>10.5</v>
      </c>
      <c r="E15" s="52">
        <f>D15+0.4</f>
        <v>10.9</v>
      </c>
      <c r="F15" s="52">
        <f>E15+0.4</f>
        <v>11.3</v>
      </c>
      <c r="G15" s="52">
        <f>F15+0.6</f>
        <v>11.9</v>
      </c>
      <c r="H15" s="52">
        <f>G15+0.6</f>
        <v>12.5</v>
      </c>
      <c r="I15" s="66"/>
      <c r="J15" s="71" t="s">
        <v>192</v>
      </c>
      <c r="K15" s="71" t="s">
        <v>192</v>
      </c>
      <c r="L15" s="71" t="s">
        <v>178</v>
      </c>
      <c r="M15" s="71"/>
      <c r="N15" s="71"/>
      <c r="O15" s="75"/>
    </row>
    <row r="16" s="41" customFormat="1" ht="16" customHeight="1" spans="1:15">
      <c r="A16" s="51" t="s">
        <v>193</v>
      </c>
      <c r="B16" s="52">
        <f>C16-1</f>
        <v>48</v>
      </c>
      <c r="C16" s="52">
        <f>D16-1</f>
        <v>49</v>
      </c>
      <c r="D16" s="53">
        <v>50</v>
      </c>
      <c r="E16" s="52">
        <f>D16+1</f>
        <v>51</v>
      </c>
      <c r="F16" s="52">
        <f>E16+1</f>
        <v>52</v>
      </c>
      <c r="G16" s="52">
        <f>F16+1.5</f>
        <v>53.5</v>
      </c>
      <c r="H16" s="52">
        <f>G16+1.5</f>
        <v>55</v>
      </c>
      <c r="I16" s="66"/>
      <c r="J16" s="71" t="s">
        <v>194</v>
      </c>
      <c r="K16" s="71" t="s">
        <v>172</v>
      </c>
      <c r="L16" s="71" t="s">
        <v>175</v>
      </c>
      <c r="M16" s="71"/>
      <c r="N16" s="71"/>
      <c r="O16" s="75"/>
    </row>
    <row r="17" s="41" customFormat="1" ht="8" customHeight="1" spans="1:15">
      <c r="A17" s="55"/>
      <c r="B17" s="56"/>
      <c r="C17" s="56"/>
      <c r="D17" s="57"/>
      <c r="E17" s="56"/>
      <c r="F17" s="56"/>
      <c r="G17" s="56"/>
      <c r="H17" s="56"/>
      <c r="I17" s="76"/>
      <c r="J17" s="77"/>
      <c r="K17" s="77"/>
      <c r="L17" s="77"/>
      <c r="M17" s="77"/>
      <c r="N17" s="77"/>
      <c r="O17" s="78"/>
    </row>
    <row r="18" s="41" customFormat="1" ht="16" customHeight="1" spans="1:15">
      <c r="A18" s="58" t="s">
        <v>195</v>
      </c>
      <c r="B18" s="59">
        <f>C18-1</f>
        <v>55</v>
      </c>
      <c r="C18" s="59">
        <f>D18-1</f>
        <v>56</v>
      </c>
      <c r="D18" s="60">
        <v>57</v>
      </c>
      <c r="E18" s="59">
        <f>D18+1</f>
        <v>58</v>
      </c>
      <c r="F18" s="59">
        <f>E18+1</f>
        <v>59</v>
      </c>
      <c r="G18" s="59">
        <f>F18+1.5</f>
        <v>60.5</v>
      </c>
      <c r="H18" s="59">
        <f>G18+1.5</f>
        <v>62</v>
      </c>
      <c r="I18" s="79"/>
      <c r="J18" s="74"/>
      <c r="K18" s="74"/>
      <c r="L18" s="80"/>
      <c r="M18" s="74"/>
      <c r="N18" s="74"/>
      <c r="O18" s="81"/>
    </row>
    <row r="19" s="41" customFormat="1" ht="15.6" spans="1:15">
      <c r="A19" s="61" t="s">
        <v>127</v>
      </c>
      <c r="D19" s="62"/>
      <c r="E19" s="62"/>
      <c r="F19" s="62"/>
      <c r="G19" s="62"/>
      <c r="H19" s="62"/>
      <c r="I19" s="62"/>
      <c r="J19" s="62"/>
      <c r="K19" s="62"/>
      <c r="L19" s="62"/>
      <c r="M19" s="62"/>
      <c r="N19" s="62"/>
      <c r="O19" s="62"/>
    </row>
    <row r="20" s="41" customFormat="1" ht="15.6" spans="1:15">
      <c r="A20" s="41" t="s">
        <v>196</v>
      </c>
      <c r="D20" s="62"/>
      <c r="E20" s="62"/>
      <c r="F20" s="62"/>
      <c r="G20" s="62"/>
      <c r="H20" s="62"/>
      <c r="I20" s="62"/>
      <c r="J20" s="62"/>
      <c r="K20" s="62"/>
      <c r="L20" s="62"/>
      <c r="M20" s="62"/>
      <c r="N20" s="62"/>
      <c r="O20" s="62"/>
    </row>
    <row r="21" s="41" customFormat="1" ht="15.6" spans="1:15">
      <c r="A21" s="62"/>
      <c r="B21" s="62"/>
      <c r="C21" s="62"/>
      <c r="D21" s="62"/>
      <c r="E21" s="62"/>
      <c r="F21" s="62"/>
      <c r="G21" s="62"/>
      <c r="H21" s="62"/>
      <c r="I21" s="62"/>
      <c r="J21" s="61" t="s">
        <v>221</v>
      </c>
      <c r="K21" s="82"/>
      <c r="L21" s="61" t="s">
        <v>198</v>
      </c>
      <c r="M21" s="61"/>
      <c r="N21" s="61" t="s">
        <v>199</v>
      </c>
      <c r="O21" s="41" t="s">
        <v>152</v>
      </c>
    </row>
    <row r="22" s="41" customFormat="1" customHeight="1" spans="11:11">
      <c r="K22" s="83"/>
    </row>
  </sheetData>
  <mergeCells count="7">
    <mergeCell ref="A1:O1"/>
    <mergeCell ref="B2:C2"/>
    <mergeCell ref="E2:H2"/>
    <mergeCell ref="K2:O2"/>
    <mergeCell ref="B3:H3"/>
    <mergeCell ref="J3:O3"/>
    <mergeCell ref="A3:A5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zoomScale="125" zoomScaleNormal="125" topLeftCell="A28" workbookViewId="0">
      <selection activeCell="J42" sqref="J42:K42"/>
    </sheetView>
  </sheetViews>
  <sheetFormatPr defaultColWidth="10.1666666666667" defaultRowHeight="15.6"/>
  <cols>
    <col min="1" max="1" width="9.66666666666667" style="86" customWidth="1"/>
    <col min="2" max="2" width="11.1666666666667" style="86" customWidth="1"/>
    <col min="3" max="3" width="9.16666666666667" style="86" customWidth="1"/>
    <col min="4" max="4" width="9.5" style="86" customWidth="1"/>
    <col min="5" max="5" width="12.2333333333333" style="86" customWidth="1"/>
    <col min="6" max="6" width="10.3333333333333" style="86" customWidth="1"/>
    <col min="7" max="7" width="9.5" style="86" customWidth="1"/>
    <col min="8" max="8" width="9.16666666666667" style="86" customWidth="1"/>
    <col min="9" max="9" width="8.16666666666667" style="86" customWidth="1"/>
    <col min="10" max="10" width="10.5" style="86" customWidth="1"/>
    <col min="11" max="11" width="12.1666666666667" style="86" customWidth="1"/>
    <col min="12" max="16384" width="10.1666666666667" style="86"/>
  </cols>
  <sheetData>
    <row r="1" ht="26.55" spans="1:11">
      <c r="A1" s="87" t="s">
        <v>222</v>
      </c>
      <c r="B1" s="87"/>
      <c r="C1" s="87"/>
      <c r="D1" s="87"/>
      <c r="E1" s="87"/>
      <c r="F1" s="87"/>
      <c r="G1" s="87"/>
      <c r="H1" s="87"/>
      <c r="I1" s="87"/>
      <c r="J1" s="87"/>
      <c r="K1" s="87"/>
    </row>
    <row r="2" ht="24" spans="1:11">
      <c r="A2" s="88" t="s">
        <v>54</v>
      </c>
      <c r="B2" s="89" t="s">
        <v>55</v>
      </c>
      <c r="C2" s="89"/>
      <c r="D2" s="90" t="s">
        <v>63</v>
      </c>
      <c r="E2" s="91" t="s">
        <v>64</v>
      </c>
      <c r="F2" s="92" t="s">
        <v>223</v>
      </c>
      <c r="G2" s="93" t="s">
        <v>224</v>
      </c>
      <c r="H2" s="93"/>
      <c r="I2" s="124" t="s">
        <v>58</v>
      </c>
      <c r="J2" s="93" t="s">
        <v>225</v>
      </c>
      <c r="K2" s="147"/>
    </row>
    <row r="3" ht="21" customHeight="1" spans="1:11">
      <c r="A3" s="94" t="s">
        <v>78</v>
      </c>
      <c r="B3" s="95">
        <v>7421</v>
      </c>
      <c r="C3" s="95"/>
      <c r="D3" s="96" t="s">
        <v>226</v>
      </c>
      <c r="E3" s="97" t="s">
        <v>66</v>
      </c>
      <c r="F3" s="98"/>
      <c r="G3" s="99"/>
      <c r="H3" s="100" t="s">
        <v>227</v>
      </c>
      <c r="I3" s="100"/>
      <c r="J3" s="100"/>
      <c r="K3" s="148"/>
    </row>
    <row r="4" spans="1:11">
      <c r="A4" s="101" t="s">
        <v>74</v>
      </c>
      <c r="B4" s="102">
        <v>3</v>
      </c>
      <c r="C4" s="102">
        <v>6</v>
      </c>
      <c r="D4" s="103" t="s">
        <v>228</v>
      </c>
      <c r="E4" s="104"/>
      <c r="F4" s="104"/>
      <c r="G4" s="104"/>
      <c r="H4" s="103" t="s">
        <v>229</v>
      </c>
      <c r="I4" s="103"/>
      <c r="J4" s="117" t="s">
        <v>68</v>
      </c>
      <c r="K4" s="149" t="s">
        <v>69</v>
      </c>
    </row>
    <row r="5" spans="1:11">
      <c r="A5" s="101" t="s">
        <v>230</v>
      </c>
      <c r="B5" s="95">
        <v>1</v>
      </c>
      <c r="C5" s="95"/>
      <c r="D5" s="96" t="s">
        <v>231</v>
      </c>
      <c r="E5" s="96" t="s">
        <v>232</v>
      </c>
      <c r="F5" s="96" t="s">
        <v>233</v>
      </c>
      <c r="G5" s="96" t="s">
        <v>234</v>
      </c>
      <c r="H5" s="103" t="s">
        <v>235</v>
      </c>
      <c r="I5" s="103"/>
      <c r="J5" s="117" t="s">
        <v>68</v>
      </c>
      <c r="K5" s="149" t="s">
        <v>69</v>
      </c>
    </row>
    <row r="6" ht="16.35" spans="1:11">
      <c r="A6" s="105" t="s">
        <v>236</v>
      </c>
      <c r="B6" s="106">
        <v>180</v>
      </c>
      <c r="C6" s="106"/>
      <c r="D6" s="107" t="s">
        <v>237</v>
      </c>
      <c r="E6" s="108"/>
      <c r="F6" s="109">
        <v>7421</v>
      </c>
      <c r="G6" s="107"/>
      <c r="H6" s="110" t="s">
        <v>238</v>
      </c>
      <c r="I6" s="110"/>
      <c r="J6" s="109" t="s">
        <v>68</v>
      </c>
      <c r="K6" s="150" t="s">
        <v>69</v>
      </c>
    </row>
    <row r="7" ht="16.35" spans="1:11">
      <c r="A7" s="111"/>
      <c r="B7" s="112"/>
      <c r="C7" s="112"/>
      <c r="D7" s="111"/>
      <c r="E7" s="112"/>
      <c r="F7" s="113"/>
      <c r="G7" s="111"/>
      <c r="H7" s="113"/>
      <c r="I7" s="112"/>
      <c r="J7" s="112"/>
      <c r="K7" s="112"/>
    </row>
    <row r="8" spans="1:11">
      <c r="A8" s="114" t="s">
        <v>239</v>
      </c>
      <c r="B8" s="92" t="s">
        <v>240</v>
      </c>
      <c r="C8" s="92" t="s">
        <v>241</v>
      </c>
      <c r="D8" s="92" t="s">
        <v>242</v>
      </c>
      <c r="E8" s="92" t="s">
        <v>243</v>
      </c>
      <c r="F8" s="92" t="s">
        <v>244</v>
      </c>
      <c r="G8" s="115"/>
      <c r="H8" s="116"/>
      <c r="I8" s="116"/>
      <c r="J8" s="116"/>
      <c r="K8" s="151"/>
    </row>
    <row r="9" spans="1:11">
      <c r="A9" s="101" t="s">
        <v>245</v>
      </c>
      <c r="B9" s="103"/>
      <c r="C9" s="117" t="s">
        <v>68</v>
      </c>
      <c r="D9" s="117" t="s">
        <v>69</v>
      </c>
      <c r="E9" s="96" t="s">
        <v>246</v>
      </c>
      <c r="F9" s="118" t="s">
        <v>247</v>
      </c>
      <c r="G9" s="119"/>
      <c r="H9" s="120"/>
      <c r="I9" s="120"/>
      <c r="J9" s="120"/>
      <c r="K9" s="152"/>
    </row>
    <row r="10" spans="1:11">
      <c r="A10" s="101" t="s">
        <v>248</v>
      </c>
      <c r="B10" s="103"/>
      <c r="C10" s="117" t="s">
        <v>68</v>
      </c>
      <c r="D10" s="117" t="s">
        <v>69</v>
      </c>
      <c r="E10" s="96" t="s">
        <v>249</v>
      </c>
      <c r="F10" s="118" t="s">
        <v>205</v>
      </c>
      <c r="G10" s="119" t="s">
        <v>250</v>
      </c>
      <c r="H10" s="120"/>
      <c r="I10" s="120"/>
      <c r="J10" s="120"/>
      <c r="K10" s="152"/>
    </row>
    <row r="11" spans="1:11">
      <c r="A11" s="121" t="s">
        <v>201</v>
      </c>
      <c r="B11" s="122"/>
      <c r="C11" s="122"/>
      <c r="D11" s="122"/>
      <c r="E11" s="122"/>
      <c r="F11" s="122"/>
      <c r="G11" s="122"/>
      <c r="H11" s="122"/>
      <c r="I11" s="122"/>
      <c r="J11" s="122"/>
      <c r="K11" s="153"/>
    </row>
    <row r="12" spans="1:11">
      <c r="A12" s="94" t="s">
        <v>90</v>
      </c>
      <c r="B12" s="117" t="s">
        <v>86</v>
      </c>
      <c r="C12" s="117" t="s">
        <v>87</v>
      </c>
      <c r="D12" s="118"/>
      <c r="E12" s="96" t="s">
        <v>88</v>
      </c>
      <c r="F12" s="117" t="s">
        <v>86</v>
      </c>
      <c r="G12" s="117" t="s">
        <v>87</v>
      </c>
      <c r="H12" s="117"/>
      <c r="I12" s="96" t="s">
        <v>251</v>
      </c>
      <c r="J12" s="117" t="s">
        <v>86</v>
      </c>
      <c r="K12" s="149" t="s">
        <v>87</v>
      </c>
    </row>
    <row r="13" spans="1:11">
      <c r="A13" s="94" t="s">
        <v>93</v>
      </c>
      <c r="B13" s="117" t="s">
        <v>86</v>
      </c>
      <c r="C13" s="117" t="s">
        <v>87</v>
      </c>
      <c r="D13" s="118"/>
      <c r="E13" s="96" t="s">
        <v>98</v>
      </c>
      <c r="F13" s="117" t="s">
        <v>86</v>
      </c>
      <c r="G13" s="117" t="s">
        <v>87</v>
      </c>
      <c r="H13" s="117"/>
      <c r="I13" s="96" t="s">
        <v>252</v>
      </c>
      <c r="J13" s="117" t="s">
        <v>86</v>
      </c>
      <c r="K13" s="149" t="s">
        <v>87</v>
      </c>
    </row>
    <row r="14" ht="16.35" spans="1:11">
      <c r="A14" s="105" t="s">
        <v>253</v>
      </c>
      <c r="B14" s="109" t="s">
        <v>86</v>
      </c>
      <c r="C14" s="109" t="s">
        <v>87</v>
      </c>
      <c r="D14" s="108"/>
      <c r="E14" s="107" t="s">
        <v>254</v>
      </c>
      <c r="F14" s="109" t="s">
        <v>86</v>
      </c>
      <c r="G14" s="109" t="s">
        <v>87</v>
      </c>
      <c r="H14" s="109"/>
      <c r="I14" s="107" t="s">
        <v>255</v>
      </c>
      <c r="J14" s="109" t="s">
        <v>86</v>
      </c>
      <c r="K14" s="150" t="s">
        <v>87</v>
      </c>
    </row>
    <row r="15" ht="16.35" spans="1:11">
      <c r="A15" s="111"/>
      <c r="B15" s="123"/>
      <c r="C15" s="123"/>
      <c r="D15" s="112"/>
      <c r="E15" s="111"/>
      <c r="F15" s="123"/>
      <c r="G15" s="123"/>
      <c r="H15" s="123"/>
      <c r="I15" s="111"/>
      <c r="J15" s="123"/>
      <c r="K15" s="123"/>
    </row>
    <row r="16" s="84" customFormat="1" spans="1:11">
      <c r="A16" s="88" t="s">
        <v>256</v>
      </c>
      <c r="B16" s="124"/>
      <c r="C16" s="124"/>
      <c r="D16" s="124"/>
      <c r="E16" s="124"/>
      <c r="F16" s="124"/>
      <c r="G16" s="124"/>
      <c r="H16" s="124"/>
      <c r="I16" s="124"/>
      <c r="J16" s="124"/>
      <c r="K16" s="154"/>
    </row>
    <row r="17" spans="1:11">
      <c r="A17" s="101" t="s">
        <v>257</v>
      </c>
      <c r="B17" s="103"/>
      <c r="C17" s="103"/>
      <c r="D17" s="103"/>
      <c r="E17" s="103"/>
      <c r="F17" s="103"/>
      <c r="G17" s="103"/>
      <c r="H17" s="103"/>
      <c r="I17" s="103"/>
      <c r="J17" s="103"/>
      <c r="K17" s="155"/>
    </row>
    <row r="18" spans="1:11">
      <c r="A18" s="101" t="s">
        <v>258</v>
      </c>
      <c r="B18" s="103"/>
      <c r="C18" s="103"/>
      <c r="D18" s="103"/>
      <c r="E18" s="103"/>
      <c r="F18" s="103"/>
      <c r="G18" s="103"/>
      <c r="H18" s="103"/>
      <c r="I18" s="103"/>
      <c r="J18" s="103"/>
      <c r="K18" s="155"/>
    </row>
    <row r="19" spans="1:11">
      <c r="A19" s="125"/>
      <c r="B19" s="117"/>
      <c r="C19" s="117"/>
      <c r="D19" s="117"/>
      <c r="E19" s="117"/>
      <c r="F19" s="117"/>
      <c r="G19" s="117"/>
      <c r="H19" s="117"/>
      <c r="I19" s="117"/>
      <c r="J19" s="117"/>
      <c r="K19" s="149"/>
    </row>
    <row r="20" spans="1:11">
      <c r="A20" s="126"/>
      <c r="B20" s="127"/>
      <c r="C20" s="127"/>
      <c r="D20" s="127"/>
      <c r="E20" s="127"/>
      <c r="F20" s="127"/>
      <c r="G20" s="127"/>
      <c r="H20" s="127"/>
      <c r="I20" s="127"/>
      <c r="J20" s="127"/>
      <c r="K20" s="156"/>
    </row>
    <row r="21" spans="1:11">
      <c r="A21" s="126"/>
      <c r="B21" s="127"/>
      <c r="C21" s="127"/>
      <c r="D21" s="127"/>
      <c r="E21" s="127"/>
      <c r="F21" s="127"/>
      <c r="G21" s="127"/>
      <c r="H21" s="127"/>
      <c r="I21" s="127"/>
      <c r="J21" s="127"/>
      <c r="K21" s="156"/>
    </row>
    <row r="22" spans="1:11">
      <c r="A22" s="126"/>
      <c r="B22" s="127"/>
      <c r="C22" s="127"/>
      <c r="D22" s="127"/>
      <c r="E22" s="127"/>
      <c r="F22" s="127"/>
      <c r="G22" s="127"/>
      <c r="H22" s="127"/>
      <c r="I22" s="127"/>
      <c r="J22" s="127"/>
      <c r="K22" s="156"/>
    </row>
    <row r="23" spans="1:11">
      <c r="A23" s="128"/>
      <c r="B23" s="129"/>
      <c r="C23" s="129"/>
      <c r="D23" s="129"/>
      <c r="E23" s="129"/>
      <c r="F23" s="129"/>
      <c r="G23" s="129"/>
      <c r="H23" s="129"/>
      <c r="I23" s="129"/>
      <c r="J23" s="129"/>
      <c r="K23" s="157"/>
    </row>
    <row r="24" spans="1:11">
      <c r="A24" s="101" t="s">
        <v>126</v>
      </c>
      <c r="B24" s="103"/>
      <c r="C24" s="117" t="s">
        <v>68</v>
      </c>
      <c r="D24" s="117" t="s">
        <v>69</v>
      </c>
      <c r="E24" s="100"/>
      <c r="F24" s="100"/>
      <c r="G24" s="100"/>
      <c r="H24" s="100"/>
      <c r="I24" s="100"/>
      <c r="J24" s="100"/>
      <c r="K24" s="148"/>
    </row>
    <row r="25" ht="16.35" spans="1:11">
      <c r="A25" s="130" t="s">
        <v>259</v>
      </c>
      <c r="B25" s="131"/>
      <c r="C25" s="131"/>
      <c r="D25" s="131"/>
      <c r="E25" s="131"/>
      <c r="F25" s="131"/>
      <c r="G25" s="131"/>
      <c r="H25" s="131"/>
      <c r="I25" s="131"/>
      <c r="J25" s="131"/>
      <c r="K25" s="158"/>
    </row>
    <row r="26" ht="16.35" spans="1:11">
      <c r="A26" s="132"/>
      <c r="B26" s="132"/>
      <c r="C26" s="132"/>
      <c r="D26" s="132"/>
      <c r="E26" s="132"/>
      <c r="F26" s="132"/>
      <c r="G26" s="132"/>
      <c r="H26" s="132"/>
      <c r="I26" s="132"/>
      <c r="J26" s="132"/>
      <c r="K26" s="132"/>
    </row>
    <row r="27" spans="1:11">
      <c r="A27" s="133" t="s">
        <v>260</v>
      </c>
      <c r="B27" s="134"/>
      <c r="C27" s="134"/>
      <c r="D27" s="134"/>
      <c r="E27" s="134"/>
      <c r="F27" s="134"/>
      <c r="G27" s="134"/>
      <c r="H27" s="134"/>
      <c r="I27" s="134"/>
      <c r="J27" s="134"/>
      <c r="K27" s="159"/>
    </row>
    <row r="28" spans="1:11">
      <c r="A28" s="135" t="s">
        <v>261</v>
      </c>
      <c r="B28" s="136"/>
      <c r="C28" s="136"/>
      <c r="D28" s="136"/>
      <c r="E28" s="136"/>
      <c r="F28" s="136"/>
      <c r="G28" s="136"/>
      <c r="H28" s="136"/>
      <c r="I28" s="136"/>
      <c r="J28" s="136"/>
      <c r="K28" s="160"/>
    </row>
    <row r="29" spans="1:11">
      <c r="A29" s="135" t="s">
        <v>262</v>
      </c>
      <c r="B29" s="136"/>
      <c r="C29" s="136"/>
      <c r="D29" s="136"/>
      <c r="E29" s="136"/>
      <c r="F29" s="136"/>
      <c r="G29" s="136"/>
      <c r="H29" s="136"/>
      <c r="I29" s="136"/>
      <c r="J29" s="136"/>
      <c r="K29" s="160"/>
    </row>
    <row r="30" spans="1:11">
      <c r="A30" s="135" t="s">
        <v>263</v>
      </c>
      <c r="B30" s="136"/>
      <c r="C30" s="136"/>
      <c r="D30" s="136"/>
      <c r="E30" s="136"/>
      <c r="F30" s="136"/>
      <c r="G30" s="136"/>
      <c r="H30" s="136"/>
      <c r="I30" s="136"/>
      <c r="J30" s="136"/>
      <c r="K30" s="160"/>
    </row>
    <row r="31" spans="1:11">
      <c r="A31" s="135" t="s">
        <v>264</v>
      </c>
      <c r="B31" s="136"/>
      <c r="C31" s="136"/>
      <c r="D31" s="136"/>
      <c r="E31" s="136"/>
      <c r="F31" s="136"/>
      <c r="G31" s="136"/>
      <c r="H31" s="136"/>
      <c r="I31" s="136"/>
      <c r="J31" s="136"/>
      <c r="K31" s="160"/>
    </row>
    <row r="32" spans="1:11">
      <c r="A32" s="135" t="s">
        <v>265</v>
      </c>
      <c r="B32" s="136"/>
      <c r="C32" s="136"/>
      <c r="D32" s="136"/>
      <c r="E32" s="136"/>
      <c r="F32" s="136"/>
      <c r="G32" s="136"/>
      <c r="H32" s="136"/>
      <c r="I32" s="136"/>
      <c r="J32" s="136"/>
      <c r="K32" s="160"/>
    </row>
    <row r="33" ht="23" customHeight="1" spans="1:11">
      <c r="A33" s="135"/>
      <c r="B33" s="136"/>
      <c r="C33" s="136"/>
      <c r="D33" s="136"/>
      <c r="E33" s="136"/>
      <c r="F33" s="136"/>
      <c r="G33" s="136"/>
      <c r="H33" s="136"/>
      <c r="I33" s="136"/>
      <c r="J33" s="136"/>
      <c r="K33" s="160"/>
    </row>
    <row r="34" ht="23" customHeight="1" spans="1:11">
      <c r="A34" s="126"/>
      <c r="B34" s="127"/>
      <c r="C34" s="127"/>
      <c r="D34" s="127"/>
      <c r="E34" s="127"/>
      <c r="F34" s="127"/>
      <c r="G34" s="127"/>
      <c r="H34" s="127"/>
      <c r="I34" s="127"/>
      <c r="J34" s="127"/>
      <c r="K34" s="156"/>
    </row>
    <row r="35" ht="23" customHeight="1" spans="1:11">
      <c r="A35" s="137"/>
      <c r="B35" s="127"/>
      <c r="C35" s="127"/>
      <c r="D35" s="127"/>
      <c r="E35" s="127"/>
      <c r="F35" s="127"/>
      <c r="G35" s="127"/>
      <c r="H35" s="127"/>
      <c r="I35" s="127"/>
      <c r="J35" s="127"/>
      <c r="K35" s="156"/>
    </row>
    <row r="36" ht="23" customHeight="1" spans="1:11">
      <c r="A36" s="138"/>
      <c r="B36" s="139"/>
      <c r="C36" s="139"/>
      <c r="D36" s="139"/>
      <c r="E36" s="139"/>
      <c r="F36" s="139"/>
      <c r="G36" s="139"/>
      <c r="H36" s="139"/>
      <c r="I36" s="139"/>
      <c r="J36" s="139"/>
      <c r="K36" s="161"/>
    </row>
    <row r="37" ht="18.75" customHeight="1" spans="1:11">
      <c r="A37" s="140" t="s">
        <v>266</v>
      </c>
      <c r="B37" s="141"/>
      <c r="C37" s="141"/>
      <c r="D37" s="141"/>
      <c r="E37" s="141"/>
      <c r="F37" s="141"/>
      <c r="G37" s="141"/>
      <c r="H37" s="141"/>
      <c r="I37" s="141"/>
      <c r="J37" s="141"/>
      <c r="K37" s="162"/>
    </row>
    <row r="38" s="85" customFormat="1" ht="18.75" customHeight="1" spans="1:11">
      <c r="A38" s="101" t="s">
        <v>267</v>
      </c>
      <c r="B38" s="103"/>
      <c r="C38" s="103"/>
      <c r="D38" s="100" t="s">
        <v>268</v>
      </c>
      <c r="E38" s="100"/>
      <c r="F38" s="142" t="s">
        <v>269</v>
      </c>
      <c r="G38" s="143"/>
      <c r="H38" s="103" t="s">
        <v>270</v>
      </c>
      <c r="I38" s="103"/>
      <c r="J38" s="103" t="s">
        <v>271</v>
      </c>
      <c r="K38" s="155"/>
    </row>
    <row r="39" ht="18.75" customHeight="1" spans="1:13">
      <c r="A39" s="101" t="s">
        <v>127</v>
      </c>
      <c r="B39" s="103" t="s">
        <v>272</v>
      </c>
      <c r="C39" s="103"/>
      <c r="D39" s="103"/>
      <c r="E39" s="103"/>
      <c r="F39" s="103"/>
      <c r="G39" s="103"/>
      <c r="H39" s="103"/>
      <c r="I39" s="103"/>
      <c r="J39" s="103"/>
      <c r="K39" s="155"/>
      <c r="M39" s="85"/>
    </row>
    <row r="40" ht="31" customHeight="1" spans="1:11">
      <c r="A40" s="101" t="s">
        <v>273</v>
      </c>
      <c r="B40" s="103"/>
      <c r="C40" s="103"/>
      <c r="D40" s="103"/>
      <c r="E40" s="103"/>
      <c r="F40" s="103"/>
      <c r="G40" s="103"/>
      <c r="H40" s="103"/>
      <c r="I40" s="103"/>
      <c r="J40" s="103"/>
      <c r="K40" s="155"/>
    </row>
    <row r="41" ht="18.75" customHeight="1" spans="1:11">
      <c r="A41" s="101"/>
      <c r="B41" s="103"/>
      <c r="C41" s="103"/>
      <c r="D41" s="103"/>
      <c r="E41" s="103"/>
      <c r="F41" s="103"/>
      <c r="G41" s="103"/>
      <c r="H41" s="103"/>
      <c r="I41" s="103"/>
      <c r="J41" s="103"/>
      <c r="K41" s="155"/>
    </row>
    <row r="42" ht="32" customHeight="1" spans="1:11">
      <c r="A42" s="105" t="s">
        <v>146</v>
      </c>
      <c r="B42" s="144" t="s">
        <v>274</v>
      </c>
      <c r="C42" s="144"/>
      <c r="D42" s="107" t="s">
        <v>275</v>
      </c>
      <c r="E42" s="108" t="s">
        <v>149</v>
      </c>
      <c r="F42" s="107" t="s">
        <v>150</v>
      </c>
      <c r="G42" s="145">
        <v>44754</v>
      </c>
      <c r="H42" s="146" t="s">
        <v>151</v>
      </c>
      <c r="I42" s="146"/>
      <c r="J42" s="144" t="s">
        <v>152</v>
      </c>
      <c r="K42" s="163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464185</xdr:colOff>
                    <xdr:row>6</xdr:row>
                    <xdr:rowOff>173355</xdr:rowOff>
                  </from>
                  <to>
                    <xdr:col>2</xdr:col>
                    <xdr:colOff>24765</xdr:colOff>
                    <xdr:row>8</xdr:row>
                    <xdr:rowOff>64770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236220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407670</xdr:colOff>
                    <xdr:row>11</xdr:row>
                    <xdr:rowOff>159385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398145</xdr:colOff>
                    <xdr:row>12</xdr:row>
                    <xdr:rowOff>188595</xdr:rowOff>
                  </from>
                  <to>
                    <xdr:col>2</xdr:col>
                    <xdr:colOff>182245</xdr:colOff>
                    <xdr:row>13</xdr:row>
                    <xdr:rowOff>201295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412115</xdr:colOff>
                    <xdr:row>6</xdr:row>
                    <xdr:rowOff>152400</xdr:rowOff>
                  </from>
                  <to>
                    <xdr:col>3</xdr:col>
                    <xdr:colOff>122555</xdr:colOff>
                    <xdr:row>8</xdr:row>
                    <xdr:rowOff>48260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375285</xdr:colOff>
                    <xdr:row>8</xdr:row>
                    <xdr:rowOff>191770</xdr:rowOff>
                  </from>
                  <to>
                    <xdr:col>3</xdr:col>
                    <xdr:colOff>85725</xdr:colOff>
                    <xdr:row>10</xdr:row>
                    <xdr:rowOff>23495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2"/>
  <sheetViews>
    <sheetView workbookViewId="0">
      <selection activeCell="J24" sqref="J24"/>
    </sheetView>
  </sheetViews>
  <sheetFormatPr defaultColWidth="9" defaultRowHeight="26" customHeight="1"/>
  <cols>
    <col min="1" max="1" width="17.1666666666667" style="41" customWidth="1"/>
    <col min="2" max="8" width="9.33333333333333" style="41" customWidth="1"/>
    <col min="9" max="9" width="1.33333333333333" style="41" customWidth="1"/>
    <col min="10" max="10" width="12.7" style="41" customWidth="1"/>
    <col min="11" max="11" width="12.5" style="41" customWidth="1"/>
    <col min="12" max="12" width="12.4" style="41" customWidth="1"/>
    <col min="13" max="13" width="12.5" style="41" customWidth="1"/>
    <col min="14" max="14" width="11.8" style="41" customWidth="1"/>
    <col min="15" max="15" width="12.8" style="41" customWidth="1"/>
    <col min="16" max="16384" width="9" style="41"/>
  </cols>
  <sheetData>
    <row r="1" s="41" customFormat="1" ht="16" customHeight="1" spans="1:15">
      <c r="A1" s="42" t="s">
        <v>155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</row>
    <row r="2" s="41" customFormat="1" ht="16" customHeight="1" spans="1:15">
      <c r="A2" s="44" t="s">
        <v>63</v>
      </c>
      <c r="B2" s="45" t="s">
        <v>156</v>
      </c>
      <c r="C2" s="45"/>
      <c r="D2" s="46" t="s">
        <v>70</v>
      </c>
      <c r="E2" s="45" t="s">
        <v>157</v>
      </c>
      <c r="F2" s="45"/>
      <c r="G2" s="45"/>
      <c r="H2" s="45"/>
      <c r="I2" s="63"/>
      <c r="J2" s="64" t="s">
        <v>58</v>
      </c>
      <c r="K2" s="45" t="s">
        <v>158</v>
      </c>
      <c r="L2" s="45"/>
      <c r="M2" s="45"/>
      <c r="N2" s="45"/>
      <c r="O2" s="65"/>
    </row>
    <row r="3" s="41" customFormat="1" ht="16" customHeight="1" spans="1:15">
      <c r="A3" s="47" t="s">
        <v>159</v>
      </c>
      <c r="B3" s="48" t="s">
        <v>160</v>
      </c>
      <c r="C3" s="48"/>
      <c r="D3" s="48"/>
      <c r="E3" s="48"/>
      <c r="F3" s="48"/>
      <c r="G3" s="48"/>
      <c r="H3" s="48"/>
      <c r="I3" s="66"/>
      <c r="J3" s="67" t="s">
        <v>161</v>
      </c>
      <c r="K3" s="67"/>
      <c r="L3" s="67"/>
      <c r="M3" s="67"/>
      <c r="N3" s="67"/>
      <c r="O3" s="68"/>
    </row>
    <row r="4" s="41" customFormat="1" ht="16" customHeight="1" spans="1:15">
      <c r="A4" s="47"/>
      <c r="B4" s="49" t="s">
        <v>113</v>
      </c>
      <c r="C4" s="49" t="s">
        <v>114</v>
      </c>
      <c r="D4" s="50" t="s">
        <v>115</v>
      </c>
      <c r="E4" s="49" t="s">
        <v>116</v>
      </c>
      <c r="F4" s="49" t="s">
        <v>117</v>
      </c>
      <c r="G4" s="49" t="s">
        <v>118</v>
      </c>
      <c r="H4" s="49" t="s">
        <v>119</v>
      </c>
      <c r="I4" s="66"/>
      <c r="J4" s="69" t="s">
        <v>276</v>
      </c>
      <c r="K4" s="69" t="s">
        <v>276</v>
      </c>
      <c r="L4" s="69"/>
      <c r="M4" s="69"/>
      <c r="N4" s="69"/>
      <c r="O4" s="70"/>
    </row>
    <row r="5" s="41" customFormat="1" ht="16" customHeight="1" spans="1:15">
      <c r="A5" s="47"/>
      <c r="B5" s="49" t="s">
        <v>164</v>
      </c>
      <c r="C5" s="49" t="s">
        <v>165</v>
      </c>
      <c r="D5" s="50" t="s">
        <v>166</v>
      </c>
      <c r="E5" s="49" t="s">
        <v>167</v>
      </c>
      <c r="F5" s="49" t="s">
        <v>168</v>
      </c>
      <c r="G5" s="49" t="s">
        <v>169</v>
      </c>
      <c r="H5" s="49" t="s">
        <v>170</v>
      </c>
      <c r="I5" s="66"/>
      <c r="J5" s="49" t="s">
        <v>113</v>
      </c>
      <c r="K5" s="49" t="s">
        <v>114</v>
      </c>
      <c r="L5" s="50" t="s">
        <v>115</v>
      </c>
      <c r="M5" s="49" t="s">
        <v>116</v>
      </c>
      <c r="N5" s="49" t="s">
        <v>117</v>
      </c>
      <c r="O5" s="49" t="s">
        <v>118</v>
      </c>
    </row>
    <row r="6" s="41" customFormat="1" ht="16" customHeight="1" spans="1:15">
      <c r="A6" s="51" t="s">
        <v>171</v>
      </c>
      <c r="B6" s="52">
        <f>C6-1</f>
        <v>68</v>
      </c>
      <c r="C6" s="52">
        <f>D6-2</f>
        <v>69</v>
      </c>
      <c r="D6" s="53">
        <v>71</v>
      </c>
      <c r="E6" s="52">
        <f>D6+2</f>
        <v>73</v>
      </c>
      <c r="F6" s="52">
        <f>E6+2</f>
        <v>75</v>
      </c>
      <c r="G6" s="52">
        <f>F6+1</f>
        <v>76</v>
      </c>
      <c r="H6" s="52">
        <f>G6+1</f>
        <v>77</v>
      </c>
      <c r="I6" s="66"/>
      <c r="J6" s="71" t="s">
        <v>186</v>
      </c>
      <c r="K6" s="71" t="s">
        <v>277</v>
      </c>
      <c r="L6" s="71" t="s">
        <v>278</v>
      </c>
      <c r="M6" s="71" t="s">
        <v>279</v>
      </c>
      <c r="N6" s="71" t="s">
        <v>280</v>
      </c>
      <c r="O6" s="71" t="s">
        <v>186</v>
      </c>
    </row>
    <row r="7" s="41" customFormat="1" ht="16" customHeight="1" spans="1:15">
      <c r="A7" s="51" t="s">
        <v>174</v>
      </c>
      <c r="B7" s="52">
        <f>C7-1</f>
        <v>65.5</v>
      </c>
      <c r="C7" s="52">
        <f>D7-2</f>
        <v>66.5</v>
      </c>
      <c r="D7" s="53">
        <v>68.5</v>
      </c>
      <c r="E7" s="52">
        <f>D7+2</f>
        <v>70.5</v>
      </c>
      <c r="F7" s="52">
        <f>E7+2</f>
        <v>72.5</v>
      </c>
      <c r="G7" s="52">
        <f>F7+1</f>
        <v>73.5</v>
      </c>
      <c r="H7" s="52">
        <f>G7+1</f>
        <v>74.5</v>
      </c>
      <c r="I7" s="66"/>
      <c r="J7" s="71" t="s">
        <v>281</v>
      </c>
      <c r="K7" s="71" t="s">
        <v>175</v>
      </c>
      <c r="L7" s="71" t="s">
        <v>282</v>
      </c>
      <c r="M7" s="71" t="s">
        <v>194</v>
      </c>
      <c r="N7" s="71" t="s">
        <v>173</v>
      </c>
      <c r="O7" s="71" t="s">
        <v>283</v>
      </c>
    </row>
    <row r="8" s="41" customFormat="1" ht="16" customHeight="1" spans="1:15">
      <c r="A8" s="51" t="s">
        <v>177</v>
      </c>
      <c r="B8" s="52">
        <f t="shared" ref="B8:B10" si="0">C8-4</f>
        <v>108</v>
      </c>
      <c r="C8" s="52">
        <f t="shared" ref="C8:C10" si="1">D8-4</f>
        <v>112</v>
      </c>
      <c r="D8" s="53">
        <v>116</v>
      </c>
      <c r="E8" s="52">
        <f t="shared" ref="E8:E10" si="2">D8+4</f>
        <v>120</v>
      </c>
      <c r="F8" s="52">
        <f>E8+4</f>
        <v>124</v>
      </c>
      <c r="G8" s="52">
        <f t="shared" ref="G8:G10" si="3">F8+6</f>
        <v>130</v>
      </c>
      <c r="H8" s="52">
        <f>G8+6</f>
        <v>136</v>
      </c>
      <c r="I8" s="66"/>
      <c r="J8" s="71" t="s">
        <v>284</v>
      </c>
      <c r="K8" s="71" t="s">
        <v>285</v>
      </c>
      <c r="L8" s="71" t="s">
        <v>172</v>
      </c>
      <c r="M8" s="71" t="s">
        <v>286</v>
      </c>
      <c r="N8" s="71" t="s">
        <v>284</v>
      </c>
      <c r="O8" s="71" t="s">
        <v>284</v>
      </c>
    </row>
    <row r="9" s="41" customFormat="1" ht="16" customHeight="1" spans="1:15">
      <c r="A9" s="51" t="s">
        <v>180</v>
      </c>
      <c r="B9" s="52">
        <f t="shared" si="0"/>
        <v>106</v>
      </c>
      <c r="C9" s="52">
        <f t="shared" si="1"/>
        <v>110</v>
      </c>
      <c r="D9" s="53">
        <v>114</v>
      </c>
      <c r="E9" s="52">
        <f t="shared" si="2"/>
        <v>118</v>
      </c>
      <c r="F9" s="52">
        <f>E9+5</f>
        <v>123</v>
      </c>
      <c r="G9" s="52">
        <f t="shared" si="3"/>
        <v>129</v>
      </c>
      <c r="H9" s="52">
        <f>G9+7</f>
        <v>136</v>
      </c>
      <c r="I9" s="66"/>
      <c r="J9" s="71" t="s">
        <v>287</v>
      </c>
      <c r="K9" s="71" t="s">
        <v>176</v>
      </c>
      <c r="L9" s="71" t="s">
        <v>172</v>
      </c>
      <c r="M9" s="71" t="s">
        <v>288</v>
      </c>
      <c r="N9" s="71" t="s">
        <v>173</v>
      </c>
      <c r="O9" s="71" t="s">
        <v>172</v>
      </c>
    </row>
    <row r="10" s="41" customFormat="1" ht="16" customHeight="1" spans="1:15">
      <c r="A10" s="51" t="s">
        <v>182</v>
      </c>
      <c r="B10" s="52">
        <f t="shared" si="0"/>
        <v>104</v>
      </c>
      <c r="C10" s="52">
        <f t="shared" si="1"/>
        <v>108</v>
      </c>
      <c r="D10" s="53">
        <v>112</v>
      </c>
      <c r="E10" s="52">
        <f t="shared" si="2"/>
        <v>116</v>
      </c>
      <c r="F10" s="52">
        <f>E10+5</f>
        <v>121</v>
      </c>
      <c r="G10" s="52">
        <f t="shared" si="3"/>
        <v>127</v>
      </c>
      <c r="H10" s="52">
        <f>G10+7</f>
        <v>134</v>
      </c>
      <c r="I10" s="66"/>
      <c r="J10" s="72" t="s">
        <v>289</v>
      </c>
      <c r="K10" s="71" t="s">
        <v>278</v>
      </c>
      <c r="L10" s="71" t="s">
        <v>280</v>
      </c>
      <c r="M10" s="71" t="s">
        <v>290</v>
      </c>
      <c r="N10" s="71" t="s">
        <v>291</v>
      </c>
      <c r="O10" s="71" t="s">
        <v>292</v>
      </c>
    </row>
    <row r="11" s="41" customFormat="1" ht="16" customHeight="1" spans="1:15">
      <c r="A11" s="51" t="s">
        <v>185</v>
      </c>
      <c r="B11" s="52">
        <f>C11-1.2</f>
        <v>45.6</v>
      </c>
      <c r="C11" s="52">
        <f>D11-1.2</f>
        <v>46.8</v>
      </c>
      <c r="D11" s="53">
        <v>48</v>
      </c>
      <c r="E11" s="52">
        <f>D11+1.2</f>
        <v>49.2</v>
      </c>
      <c r="F11" s="52">
        <f>E11+1.2</f>
        <v>50.4</v>
      </c>
      <c r="G11" s="52">
        <f>F11+1.4</f>
        <v>51.8</v>
      </c>
      <c r="H11" s="52">
        <f>G11+1.4</f>
        <v>53.2</v>
      </c>
      <c r="I11" s="66"/>
      <c r="J11" s="72" t="s">
        <v>293</v>
      </c>
      <c r="K11" s="71" t="s">
        <v>294</v>
      </c>
      <c r="L11" s="71" t="s">
        <v>295</v>
      </c>
      <c r="M11" s="71" t="s">
        <v>296</v>
      </c>
      <c r="N11" s="71" t="s">
        <v>294</v>
      </c>
      <c r="O11" s="71" t="s">
        <v>295</v>
      </c>
    </row>
    <row r="12" s="41" customFormat="1" ht="16" customHeight="1" spans="1:15">
      <c r="A12" s="51" t="s">
        <v>187</v>
      </c>
      <c r="B12" s="52">
        <f>C12-0.6</f>
        <v>61.2</v>
      </c>
      <c r="C12" s="52">
        <f>D12-1.2</f>
        <v>61.8</v>
      </c>
      <c r="D12" s="53">
        <v>63</v>
      </c>
      <c r="E12" s="52">
        <f>D12+1.2</f>
        <v>64.2</v>
      </c>
      <c r="F12" s="52">
        <f>E12+1.2</f>
        <v>65.4</v>
      </c>
      <c r="G12" s="52">
        <f>F12+0.6</f>
        <v>66</v>
      </c>
      <c r="H12" s="52">
        <f>G12+0.6</f>
        <v>66.6</v>
      </c>
      <c r="I12" s="66"/>
      <c r="J12" s="72" t="s">
        <v>297</v>
      </c>
      <c r="K12" s="71" t="s">
        <v>298</v>
      </c>
      <c r="L12" s="71" t="s">
        <v>291</v>
      </c>
      <c r="M12" s="71" t="s">
        <v>298</v>
      </c>
      <c r="N12" s="71" t="s">
        <v>298</v>
      </c>
      <c r="O12" s="71" t="s">
        <v>291</v>
      </c>
    </row>
    <row r="13" s="41" customFormat="1" ht="16" customHeight="1" spans="1:15">
      <c r="A13" s="54" t="s">
        <v>188</v>
      </c>
      <c r="B13" s="52">
        <f>C13-0.7</f>
        <v>22.1</v>
      </c>
      <c r="C13" s="52">
        <f>D13-0.7</f>
        <v>22.8</v>
      </c>
      <c r="D13" s="53">
        <v>23.5</v>
      </c>
      <c r="E13" s="52">
        <f>D13+0.7</f>
        <v>24.2</v>
      </c>
      <c r="F13" s="52">
        <f>E13+0.7</f>
        <v>24.9</v>
      </c>
      <c r="G13" s="52">
        <f>F13+0.95</f>
        <v>25.85</v>
      </c>
      <c r="H13" s="52">
        <f>G13+0.95</f>
        <v>26.8</v>
      </c>
      <c r="I13" s="66"/>
      <c r="J13" s="72" t="s">
        <v>299</v>
      </c>
      <c r="K13" s="71" t="s">
        <v>299</v>
      </c>
      <c r="L13" s="71" t="s">
        <v>295</v>
      </c>
      <c r="M13" s="71" t="s">
        <v>300</v>
      </c>
      <c r="N13" s="71" t="s">
        <v>299</v>
      </c>
      <c r="O13" s="71" t="s">
        <v>295</v>
      </c>
    </row>
    <row r="14" s="41" customFormat="1" ht="16" customHeight="1" spans="1:15">
      <c r="A14" s="51" t="s">
        <v>190</v>
      </c>
      <c r="B14" s="52">
        <f>C14-0.6</f>
        <v>17.8</v>
      </c>
      <c r="C14" s="52">
        <f>D14-0.6</f>
        <v>18.4</v>
      </c>
      <c r="D14" s="53">
        <v>19</v>
      </c>
      <c r="E14" s="52">
        <f>D14+0.6</f>
        <v>19.6</v>
      </c>
      <c r="F14" s="52">
        <f>E14+0.6</f>
        <v>20.2</v>
      </c>
      <c r="G14" s="52">
        <f>F14+0.95</f>
        <v>21.15</v>
      </c>
      <c r="H14" s="52">
        <f>G14+0.95</f>
        <v>22.1</v>
      </c>
      <c r="I14" s="66"/>
      <c r="J14" s="71" t="s">
        <v>299</v>
      </c>
      <c r="K14" s="71" t="s">
        <v>299</v>
      </c>
      <c r="L14" s="71" t="s">
        <v>299</v>
      </c>
      <c r="M14" s="71" t="s">
        <v>299</v>
      </c>
      <c r="N14" s="71" t="s">
        <v>299</v>
      </c>
      <c r="O14" s="71" t="s">
        <v>299</v>
      </c>
    </row>
    <row r="15" s="41" customFormat="1" ht="16" customHeight="1" spans="1:15">
      <c r="A15" s="51" t="s">
        <v>191</v>
      </c>
      <c r="B15" s="52">
        <f>C15-0.4</f>
        <v>9.7</v>
      </c>
      <c r="C15" s="52">
        <f>D15-0.4</f>
        <v>10.1</v>
      </c>
      <c r="D15" s="53">
        <v>10.5</v>
      </c>
      <c r="E15" s="52">
        <f>D15+0.4</f>
        <v>10.9</v>
      </c>
      <c r="F15" s="52">
        <f>E15+0.4</f>
        <v>11.3</v>
      </c>
      <c r="G15" s="52">
        <f>F15+0.6</f>
        <v>11.9</v>
      </c>
      <c r="H15" s="52">
        <f>G15+0.6</f>
        <v>12.5</v>
      </c>
      <c r="I15" s="66"/>
      <c r="J15" s="73" t="s">
        <v>299</v>
      </c>
      <c r="K15" s="74" t="s">
        <v>299</v>
      </c>
      <c r="L15" s="74" t="s">
        <v>299</v>
      </c>
      <c r="M15" s="74" t="s">
        <v>284</v>
      </c>
      <c r="N15" s="74" t="s">
        <v>299</v>
      </c>
      <c r="O15" s="74" t="s">
        <v>299</v>
      </c>
    </row>
    <row r="16" s="41" customFormat="1" ht="16" customHeight="1" spans="1:15">
      <c r="A16" s="51" t="s">
        <v>193</v>
      </c>
      <c r="B16" s="52">
        <f>C16-1</f>
        <v>48</v>
      </c>
      <c r="C16" s="52">
        <f>D16-1</f>
        <v>49</v>
      </c>
      <c r="D16" s="53">
        <v>50</v>
      </c>
      <c r="E16" s="52">
        <f>D16+1</f>
        <v>51</v>
      </c>
      <c r="F16" s="52">
        <f>E16+1</f>
        <v>52</v>
      </c>
      <c r="G16" s="52">
        <f>F16+1.5</f>
        <v>53.5</v>
      </c>
      <c r="H16" s="52">
        <f>G16+1.5</f>
        <v>55</v>
      </c>
      <c r="I16" s="66"/>
      <c r="J16" s="71"/>
      <c r="K16" s="71"/>
      <c r="L16" s="71"/>
      <c r="M16" s="71"/>
      <c r="N16" s="71"/>
      <c r="O16" s="75"/>
    </row>
    <row r="17" s="41" customFormat="1" ht="8" customHeight="1" spans="1:15">
      <c r="A17" s="55"/>
      <c r="B17" s="56"/>
      <c r="C17" s="56"/>
      <c r="D17" s="57"/>
      <c r="E17" s="56"/>
      <c r="F17" s="56"/>
      <c r="G17" s="56"/>
      <c r="H17" s="56"/>
      <c r="I17" s="76"/>
      <c r="J17" s="77"/>
      <c r="K17" s="77"/>
      <c r="L17" s="77"/>
      <c r="M17" s="77"/>
      <c r="N17" s="77"/>
      <c r="O17" s="78"/>
    </row>
    <row r="18" s="41" customFormat="1" ht="16" customHeight="1" spans="1:15">
      <c r="A18" s="58" t="s">
        <v>195</v>
      </c>
      <c r="B18" s="59">
        <f>C18-1</f>
        <v>55</v>
      </c>
      <c r="C18" s="59">
        <f>D18-1</f>
        <v>56</v>
      </c>
      <c r="D18" s="60">
        <v>57</v>
      </c>
      <c r="E18" s="59">
        <f>D18+1</f>
        <v>58</v>
      </c>
      <c r="F18" s="59">
        <f>E18+1</f>
        <v>59</v>
      </c>
      <c r="G18" s="59">
        <f>F18+1.5</f>
        <v>60.5</v>
      </c>
      <c r="H18" s="59">
        <f>G18+1.5</f>
        <v>62</v>
      </c>
      <c r="I18" s="79"/>
      <c r="J18" s="74"/>
      <c r="K18" s="74"/>
      <c r="L18" s="80"/>
      <c r="M18" s="74"/>
      <c r="N18" s="74"/>
      <c r="O18" s="81"/>
    </row>
    <row r="19" s="41" customFormat="1" ht="15.6" spans="1:15">
      <c r="A19" s="61" t="s">
        <v>127</v>
      </c>
      <c r="D19" s="62"/>
      <c r="E19" s="62"/>
      <c r="F19" s="62"/>
      <c r="G19" s="62"/>
      <c r="H19" s="62"/>
      <c r="I19" s="62"/>
      <c r="J19" s="62"/>
      <c r="K19" s="62"/>
      <c r="L19" s="62"/>
      <c r="M19" s="62"/>
      <c r="N19" s="62"/>
      <c r="O19" s="62"/>
    </row>
    <row r="20" s="41" customFormat="1" ht="15.6" spans="1:15">
      <c r="A20" s="41" t="s">
        <v>196</v>
      </c>
      <c r="D20" s="62"/>
      <c r="E20" s="62"/>
      <c r="F20" s="62"/>
      <c r="G20" s="62"/>
      <c r="H20" s="62"/>
      <c r="I20" s="62"/>
      <c r="J20" s="62"/>
      <c r="K20" s="62"/>
      <c r="L20" s="62"/>
      <c r="M20" s="62"/>
      <c r="N20" s="62"/>
      <c r="O20" s="62"/>
    </row>
    <row r="21" s="41" customFormat="1" ht="15.6" spans="1:15">
      <c r="A21" s="62"/>
      <c r="B21" s="62"/>
      <c r="C21" s="62"/>
      <c r="D21" s="62"/>
      <c r="E21" s="62"/>
      <c r="F21" s="62"/>
      <c r="G21" s="62"/>
      <c r="H21" s="62"/>
      <c r="I21" s="62"/>
      <c r="J21" s="61" t="s">
        <v>301</v>
      </c>
      <c r="K21" s="82"/>
      <c r="L21" s="61" t="s">
        <v>198</v>
      </c>
      <c r="M21" s="61"/>
      <c r="N21" s="61" t="s">
        <v>199</v>
      </c>
      <c r="O21" s="41" t="s">
        <v>152</v>
      </c>
    </row>
    <row r="22" s="41" customFormat="1" customHeight="1" spans="11:11">
      <c r="K22" s="83"/>
    </row>
  </sheetData>
  <mergeCells count="7">
    <mergeCell ref="A1:O1"/>
    <mergeCell ref="B2:C2"/>
    <mergeCell ref="E2:H2"/>
    <mergeCell ref="K2:O2"/>
    <mergeCell ref="B3:H3"/>
    <mergeCell ref="J3:O3"/>
    <mergeCell ref="A3:A5"/>
  </mergeCells>
  <pageMargins left="0.75" right="0.75" top="1" bottom="1" header="0.5" footer="0.5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zoomScale="125" zoomScaleNormal="125" workbookViewId="0">
      <selection activeCell="H16" sqref="H16"/>
    </sheetView>
  </sheetViews>
  <sheetFormatPr defaultColWidth="9" defaultRowHeight="15.6"/>
  <cols>
    <col min="1" max="1" width="7" customWidth="1"/>
    <col min="2" max="2" width="12.1666666666667" customWidth="1"/>
    <col min="3" max="3" width="12.8333333333333" customWidth="1"/>
    <col min="4" max="4" width="9.16666666666667" customWidth="1"/>
    <col min="5" max="5" width="14.3333333333333" customWidth="1"/>
    <col min="6" max="6" width="11.3333333333333" customWidth="1"/>
    <col min="7" max="7" width="8" customWidth="1"/>
    <col min="8" max="8" width="11.6666666666667" customWidth="1"/>
    <col min="9" max="12" width="10" customWidth="1"/>
    <col min="13" max="14" width="9.16666666666667" customWidth="1"/>
    <col min="15" max="15" width="10.6666666666667" customWidth="1"/>
  </cols>
  <sheetData>
    <row r="1" ht="28.2" spans="1:15">
      <c r="A1" s="3" t="s">
        <v>302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spans="1:15">
      <c r="A2" s="4" t="s">
        <v>303</v>
      </c>
      <c r="B2" s="5" t="s">
        <v>304</v>
      </c>
      <c r="C2" s="5" t="s">
        <v>305</v>
      </c>
      <c r="D2" s="5" t="s">
        <v>306</v>
      </c>
      <c r="E2" s="5" t="s">
        <v>307</v>
      </c>
      <c r="F2" s="5" t="s">
        <v>308</v>
      </c>
      <c r="G2" s="5" t="s">
        <v>309</v>
      </c>
      <c r="H2" s="5" t="s">
        <v>310</v>
      </c>
      <c r="I2" s="4" t="s">
        <v>311</v>
      </c>
      <c r="J2" s="4" t="s">
        <v>312</v>
      </c>
      <c r="K2" s="4" t="s">
        <v>313</v>
      </c>
      <c r="L2" s="4" t="s">
        <v>314</v>
      </c>
      <c r="M2" s="4" t="s">
        <v>315</v>
      </c>
      <c r="N2" s="5" t="s">
        <v>316</v>
      </c>
      <c r="O2" s="5" t="s">
        <v>317</v>
      </c>
    </row>
    <row r="3" s="1" customFormat="1" spans="1:15">
      <c r="A3" s="4"/>
      <c r="B3" s="7"/>
      <c r="C3" s="7"/>
      <c r="D3" s="7"/>
      <c r="E3" s="7"/>
      <c r="F3" s="7"/>
      <c r="G3" s="7"/>
      <c r="H3" s="7"/>
      <c r="I3" s="4" t="s">
        <v>318</v>
      </c>
      <c r="J3" s="4" t="s">
        <v>318</v>
      </c>
      <c r="K3" s="4" t="s">
        <v>318</v>
      </c>
      <c r="L3" s="4" t="s">
        <v>318</v>
      </c>
      <c r="M3" s="4" t="s">
        <v>318</v>
      </c>
      <c r="N3" s="7"/>
      <c r="O3" s="7"/>
    </row>
    <row r="4" spans="1:15">
      <c r="A4" s="9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</row>
    <row r="5" spans="1:15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</row>
    <row r="6" spans="1:15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</row>
    <row r="7" spans="1:15">
      <c r="A7" s="9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</row>
    <row r="8" spans="1:15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</row>
    <row r="9" spans="1:15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</row>
    <row r="10" spans="1:15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</row>
    <row r="11" spans="1:15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</row>
    <row r="12" s="2" customFormat="1" ht="17.4" spans="1:15">
      <c r="A12" s="11" t="s">
        <v>319</v>
      </c>
      <c r="B12" s="12"/>
      <c r="C12" s="12"/>
      <c r="D12" s="13"/>
      <c r="E12" s="14"/>
      <c r="F12" s="25"/>
      <c r="G12" s="25"/>
      <c r="H12" s="25"/>
      <c r="I12" s="20"/>
      <c r="J12" s="11" t="s">
        <v>320</v>
      </c>
      <c r="K12" s="12"/>
      <c r="L12" s="12"/>
      <c r="M12" s="13"/>
      <c r="N12" s="12"/>
      <c r="O12" s="19"/>
    </row>
    <row r="13" spans="1:15">
      <c r="A13" s="15" t="s">
        <v>321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安心</cp:lastModifiedBy>
  <dcterms:created xsi:type="dcterms:W3CDTF">2020-03-11T01:34:00Z</dcterms:created>
  <dcterms:modified xsi:type="dcterms:W3CDTF">2022-07-14T10:14:08Z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2052-11.1.0.11875</vt:lpwstr>
  </property>
  <property fmtid="{D5CDD505-2E9C-101B-9397-08002B2CF9AE}" pid="3" name="ICV">
    <vt:lpwstr>9A76448B09AA4BF58667FC667EC195F4</vt:lpwstr>
  </property>
</Properties>
</file>