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哆TAMMAK91675\"/>
    </mc:Choice>
  </mc:AlternateContent>
  <xr:revisionPtr revIDLastSave="0" documentId="13_ncr:1_{4D575FF5-B83E-46B0-B439-1F5D44C91A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/>
  <c r="G13" i="1"/>
  <c r="C13" i="1"/>
  <c r="B13" i="1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<sst xmlns="http://schemas.openxmlformats.org/spreadsheetml/2006/main" count="52" uniqueCount="50">
  <si>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</si>
  <si>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</si>
  <si>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</si>
  <si>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</si>
  <si>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</si>
  <si>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</si>
  <si>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</si>
  <si>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</si>
  <si>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</si>
  <si>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</si>
  <si>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</si>
  <si>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</si>
  <si>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</si>
  <si>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</si>
  <si>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</si>
  <si>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</si>
  <si>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蓝色</t>
    <phoneticPr fontId="3" type="noConversion"/>
  </si>
  <si>
    <t>S洗前/洗后</t>
    <phoneticPr fontId="3" type="noConversion"/>
  </si>
  <si>
    <t>+1/-2</t>
    <phoneticPr fontId="3" type="noConversion"/>
  </si>
  <si>
    <t>中山新诚</t>
    <phoneticPr fontId="3" type="noConversion"/>
  </si>
  <si>
    <t>TAMMAK91675</t>
    <phoneticPr fontId="3" type="noConversion"/>
  </si>
  <si>
    <t>S</t>
    <phoneticPr fontId="22" type="noConversion"/>
  </si>
  <si>
    <t>M</t>
    <phoneticPr fontId="22" type="noConversion"/>
  </si>
  <si>
    <t>L</t>
    <phoneticPr fontId="22" type="noConversion"/>
  </si>
  <si>
    <t>XL</t>
    <phoneticPr fontId="22" type="noConversion"/>
  </si>
  <si>
    <t>XXL</t>
    <phoneticPr fontId="22" type="noConversion"/>
  </si>
  <si>
    <t>XXXL</t>
    <phoneticPr fontId="22" type="noConversion"/>
  </si>
  <si>
    <t>165/80B</t>
    <phoneticPr fontId="22" type="noConversion"/>
  </si>
  <si>
    <t>170/84B</t>
    <phoneticPr fontId="22" type="noConversion"/>
  </si>
  <si>
    <t>175/88B</t>
    <phoneticPr fontId="22" type="noConversion"/>
  </si>
  <si>
    <t>180/92B</t>
    <phoneticPr fontId="22" type="noConversion"/>
  </si>
  <si>
    <t>185/96B</t>
    <phoneticPr fontId="22" type="noConversion"/>
  </si>
  <si>
    <t>190/100B</t>
    <phoneticPr fontId="22" type="noConversion"/>
  </si>
  <si>
    <t>裤外侧长</t>
    <phoneticPr fontId="22" type="noConversion"/>
  </si>
  <si>
    <t>腰围（平量）</t>
    <phoneticPr fontId="22" type="noConversion"/>
  </si>
  <si>
    <t>臀围(整圈抽松紧）</t>
    <phoneticPr fontId="22" type="noConversion"/>
  </si>
  <si>
    <t>腿围/2</t>
    <phoneticPr fontId="22" type="noConversion"/>
  </si>
  <si>
    <t>膝围/2</t>
    <phoneticPr fontId="22" type="noConversion"/>
  </si>
  <si>
    <t>脚口/2（平量）</t>
    <phoneticPr fontId="22" type="noConversion"/>
  </si>
  <si>
    <t>前裆长</t>
    <phoneticPr fontId="22" type="noConversion"/>
  </si>
  <si>
    <t>后裆长</t>
    <phoneticPr fontId="22" type="noConversion"/>
  </si>
  <si>
    <t>男士卫裤</t>
    <phoneticPr fontId="3" type="noConversion"/>
  </si>
  <si>
    <t>深灰</t>
    <phoneticPr fontId="3" type="noConversion"/>
  </si>
  <si>
    <t>+0.9</t>
    <phoneticPr fontId="3" type="noConversion"/>
  </si>
  <si>
    <t>-1</t>
    <phoneticPr fontId="3" type="noConversion"/>
  </si>
  <si>
    <t>-1.3</t>
    <phoneticPr fontId="3" type="noConversion"/>
  </si>
  <si>
    <t>+0.7</t>
    <phoneticPr fontId="3" type="noConversion"/>
  </si>
  <si>
    <t>+0</t>
    <phoneticPr fontId="3" type="noConversion"/>
  </si>
  <si>
    <t>+1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</si>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</sst>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3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8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9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left"/>
    </xf>
    <xf numFmtId="0" fontId="10" fillId="0" borderId="17" xfId="0" applyFont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49" fontId="6" fillId="5" borderId="11" xfId="3" applyNumberFormat="1" applyFont="1" applyFill="1" applyBorder="1" applyAlignment="1">
      <alignment horizontal="center" vertical="center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1"/>
  <sheetViews>
    <sheetView tabSelected="1" zoomScale="90" zoomScaleNormal="90" zoomScalePageLayoutView="125" workbookViewId="0">
      <selection activeCell="Q15" sqref="Q15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20</v>
      </c>
      <c r="C2" s="39"/>
      <c r="D2" s="3" t="s">
        <v>2</v>
      </c>
      <c r="E2" s="40" t="s">
        <v>41</v>
      </c>
      <c r="F2" s="40"/>
      <c r="G2" s="40"/>
      <c r="H2" s="41"/>
      <c r="I2" s="4" t="s">
        <v>3</v>
      </c>
      <c r="J2" s="44" t="s">
        <v>19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x14ac:dyDescent="0.15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35">
      <c r="A4" s="46"/>
      <c r="B4" s="50" t="s">
        <v>21</v>
      </c>
      <c r="C4" s="50" t="s">
        <v>22</v>
      </c>
      <c r="D4" s="51" t="s">
        <v>23</v>
      </c>
      <c r="E4" s="50" t="s">
        <v>24</v>
      </c>
      <c r="F4" s="50" t="s">
        <v>25</v>
      </c>
      <c r="G4" s="52" t="s">
        <v>26</v>
      </c>
      <c r="H4" s="42"/>
      <c r="I4" s="5" t="s">
        <v>17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 x14ac:dyDescent="0.35">
      <c r="A5" s="46"/>
      <c r="B5" s="50" t="s">
        <v>27</v>
      </c>
      <c r="C5" s="50" t="s">
        <v>28</v>
      </c>
      <c r="D5" s="53" t="s">
        <v>29</v>
      </c>
      <c r="E5" s="54" t="s">
        <v>30</v>
      </c>
      <c r="F5" s="50" t="s">
        <v>31</v>
      </c>
      <c r="G5" s="50" t="s">
        <v>32</v>
      </c>
      <c r="H5" s="42"/>
      <c r="I5" s="5" t="s">
        <v>16</v>
      </c>
      <c r="J5" s="5"/>
      <c r="K5" s="5"/>
      <c r="L5" s="31" t="s">
        <v>42</v>
      </c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6.5" x14ac:dyDescent="0.35">
      <c r="A6" s="58" t="s">
        <v>33</v>
      </c>
      <c r="B6" s="55">
        <f>C6-2.1</f>
        <v>93.800000000000011</v>
      </c>
      <c r="C6" s="55">
        <f>D6-2.1</f>
        <v>95.9</v>
      </c>
      <c r="D6" s="56">
        <v>98</v>
      </c>
      <c r="E6" s="55">
        <f>D6+2.1</f>
        <v>100.1</v>
      </c>
      <c r="F6" s="55">
        <f>E6+2.1</f>
        <v>102.19999999999999</v>
      </c>
      <c r="G6" s="55">
        <f t="shared" ref="G6" si="0">F6+2.1</f>
        <v>104.29999999999998</v>
      </c>
      <c r="H6" s="42"/>
      <c r="I6" s="8" t="s">
        <v>18</v>
      </c>
      <c r="J6" s="9"/>
      <c r="K6" s="10"/>
      <c r="L6" s="9" t="s">
        <v>43</v>
      </c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6.5" x14ac:dyDescent="0.15">
      <c r="A7" s="60" t="s">
        <v>34</v>
      </c>
      <c r="B7" s="55">
        <f t="shared" ref="B7:C8" si="1">C7-4</f>
        <v>74</v>
      </c>
      <c r="C7" s="55">
        <f t="shared" si="1"/>
        <v>78</v>
      </c>
      <c r="D7" s="56">
        <v>82</v>
      </c>
      <c r="E7" s="55">
        <f>D7+4</f>
        <v>86</v>
      </c>
      <c r="F7" s="55">
        <f t="shared" ref="F7" si="2">E7+5</f>
        <v>91</v>
      </c>
      <c r="G7" s="57">
        <f>F7+6</f>
        <v>97</v>
      </c>
      <c r="H7" s="42"/>
      <c r="I7" s="12"/>
      <c r="J7" s="13"/>
      <c r="K7" s="13"/>
      <c r="L7" s="13" t="s">
        <v>44</v>
      </c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6.5" x14ac:dyDescent="0.15">
      <c r="A8" s="59" t="s">
        <v>35</v>
      </c>
      <c r="B8" s="55">
        <f t="shared" si="1"/>
        <v>101</v>
      </c>
      <c r="C8" s="55">
        <f t="shared" si="1"/>
        <v>105</v>
      </c>
      <c r="D8" s="56">
        <v>109</v>
      </c>
      <c r="E8" s="55">
        <f>D8+4</f>
        <v>113</v>
      </c>
      <c r="F8" s="55">
        <f>E8+5</f>
        <v>118</v>
      </c>
      <c r="G8" s="57">
        <f>F8+5</f>
        <v>123</v>
      </c>
      <c r="H8" s="42"/>
      <c r="I8" s="12"/>
      <c r="J8" s="13"/>
      <c r="K8" s="13"/>
      <c r="L8" s="13" t="s">
        <v>44</v>
      </c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6.5" x14ac:dyDescent="0.15">
      <c r="A9" s="59" t="s">
        <v>36</v>
      </c>
      <c r="B9" s="55">
        <f>C9-1.15</f>
        <v>31.200000000000003</v>
      </c>
      <c r="C9" s="55">
        <f>D9-1.15</f>
        <v>32.35</v>
      </c>
      <c r="D9" s="56">
        <v>33.5</v>
      </c>
      <c r="E9" s="55">
        <f>D9+1.3</f>
        <v>34.799999999999997</v>
      </c>
      <c r="F9" s="55">
        <f t="shared" ref="F9:G9" si="3">E9+1.3</f>
        <v>36.099999999999994</v>
      </c>
      <c r="G9" s="55">
        <f t="shared" si="3"/>
        <v>37.399999999999991</v>
      </c>
      <c r="H9" s="42"/>
      <c r="I9" s="12"/>
      <c r="J9" s="13"/>
      <c r="K9" s="13"/>
      <c r="L9" s="61" t="s">
        <v>45</v>
      </c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6.5" x14ac:dyDescent="0.15">
      <c r="A10" s="59" t="s">
        <v>37</v>
      </c>
      <c r="B10" s="55">
        <f>C10-0.7</f>
        <v>20.6</v>
      </c>
      <c r="C10" s="55">
        <f>D10-0.7</f>
        <v>21.3</v>
      </c>
      <c r="D10" s="56">
        <v>22</v>
      </c>
      <c r="E10" s="55">
        <f>D10+0.7</f>
        <v>22.7</v>
      </c>
      <c r="F10" s="55">
        <f>E10+0.7</f>
        <v>23.4</v>
      </c>
      <c r="G10" s="57">
        <f>F10+0.9</f>
        <v>24.299999999999997</v>
      </c>
      <c r="H10" s="42"/>
      <c r="I10" s="12"/>
      <c r="J10" s="13"/>
      <c r="K10" s="13"/>
      <c r="L10" s="13" t="s">
        <v>46</v>
      </c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6.5" x14ac:dyDescent="0.15">
      <c r="A11" s="59" t="s">
        <v>38</v>
      </c>
      <c r="B11" s="55">
        <f>C11-0.5</f>
        <v>14</v>
      </c>
      <c r="C11" s="55">
        <f>D11-0.5</f>
        <v>14.5</v>
      </c>
      <c r="D11" s="56">
        <v>15</v>
      </c>
      <c r="E11" s="55">
        <f t="shared" ref="E11:F11" si="4">D11+0.5</f>
        <v>15.5</v>
      </c>
      <c r="F11" s="55">
        <f t="shared" si="4"/>
        <v>16</v>
      </c>
      <c r="G11" s="57">
        <f>F11+0.7</f>
        <v>16.7</v>
      </c>
      <c r="H11" s="42"/>
      <c r="I11" s="12"/>
      <c r="J11" s="13"/>
      <c r="K11" s="13"/>
      <c r="L11" s="13" t="s">
        <v>47</v>
      </c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6.5" x14ac:dyDescent="0.15">
      <c r="A12" s="59" t="s">
        <v>39</v>
      </c>
      <c r="B12" s="55">
        <f>C12-0.7</f>
        <v>30.7</v>
      </c>
      <c r="C12" s="55">
        <f>D12-0.6</f>
        <v>31.4</v>
      </c>
      <c r="D12" s="56">
        <v>32</v>
      </c>
      <c r="E12" s="55">
        <f>D12+0.6</f>
        <v>32.6</v>
      </c>
      <c r="F12" s="55">
        <f>E12+0.7</f>
        <v>33.300000000000004</v>
      </c>
      <c r="G12" s="57">
        <f>F12+0.6</f>
        <v>33.900000000000006</v>
      </c>
      <c r="H12" s="42"/>
      <c r="I12" s="12"/>
      <c r="J12" s="13"/>
      <c r="K12" s="13"/>
      <c r="L12" s="13" t="s">
        <v>47</v>
      </c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6.5" x14ac:dyDescent="0.15">
      <c r="A13" s="59" t="s">
        <v>40</v>
      </c>
      <c r="B13" s="55">
        <f>C13-0.9</f>
        <v>42.2</v>
      </c>
      <c r="C13" s="55">
        <f>D13-0.9</f>
        <v>43.1</v>
      </c>
      <c r="D13" s="56">
        <v>44</v>
      </c>
      <c r="E13" s="55">
        <f>D13+1.1</f>
        <v>45.1</v>
      </c>
      <c r="F13" s="55">
        <f>E13+1.1</f>
        <v>46.2</v>
      </c>
      <c r="G13" s="57">
        <f>F13+1.1</f>
        <v>47.300000000000004</v>
      </c>
      <c r="H13" s="42"/>
      <c r="I13" s="12"/>
      <c r="J13" s="13"/>
      <c r="K13" s="13"/>
      <c r="L13" s="13" t="s">
        <v>48</v>
      </c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 t="s">
        <v>49</v>
      </c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x14ac:dyDescent="0.15">
      <c r="A16" s="34"/>
      <c r="B16" s="32"/>
      <c r="C16" s="32"/>
      <c r="D16" s="33"/>
      <c r="E16" s="32"/>
      <c r="F16" s="32"/>
      <c r="G16" s="32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6.5" x14ac:dyDescent="0.35">
      <c r="A17" s="6"/>
      <c r="B17" s="7"/>
      <c r="C17" s="7"/>
      <c r="D17" s="7"/>
      <c r="E17" s="7"/>
      <c r="F17" s="7"/>
      <c r="G17" s="7"/>
      <c r="H17" s="42"/>
      <c r="I17" s="12"/>
      <c r="J17" s="13"/>
      <c r="K17" s="13"/>
      <c r="L17" s="13"/>
      <c r="M17" s="13"/>
      <c r="N17" s="14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Bot="1" x14ac:dyDescent="0.2">
      <c r="A18" s="15"/>
      <c r="B18" s="16"/>
      <c r="C18" s="16"/>
      <c r="D18" s="17"/>
      <c r="E18" s="16"/>
      <c r="F18" s="16"/>
      <c r="G18" s="16"/>
      <c r="H18" s="43"/>
      <c r="I18" s="18"/>
      <c r="J18" s="19"/>
      <c r="K18" s="20"/>
      <c r="L18" s="19"/>
      <c r="M18" s="19"/>
      <c r="N18" s="21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7.25" thickTop="1" x14ac:dyDescent="0.15">
      <c r="A19" s="22"/>
      <c r="B19" s="23"/>
      <c r="C19" s="23"/>
      <c r="D19" s="24"/>
      <c r="E19" s="23"/>
      <c r="F19" s="23"/>
      <c r="G19" s="25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x14ac:dyDescent="0.15">
      <c r="A20" s="27" t="s">
        <v>11</v>
      </c>
      <c r="B20" s="27"/>
      <c r="C20" s="27"/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x14ac:dyDescent="0.15">
      <c r="I21" s="28" t="s">
        <v>12</v>
      </c>
      <c r="J21" s="29">
        <v>44754</v>
      </c>
      <c r="K21" s="28" t="s">
        <v>13</v>
      </c>
      <c r="L21" s="28"/>
      <c r="M21" s="28" t="s">
        <v>14</v>
      </c>
      <c r="O21" s="3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</sheetData>
  <mergeCells count="8">
    <mergeCell ref="A1:N1"/>
    <mergeCell ref="B2:C2"/>
    <mergeCell ref="E2:G2"/>
    <mergeCell ref="H2:H18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2022-07-12T08:09:01Z</dcterms:modified>
</cp:coreProperties>
</file>