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优溢22FW\TAJJAK92232\7-4尾期\"/>
    </mc:Choice>
  </mc:AlternateContent>
  <xr:revisionPtr revIDLastSave="0" documentId="13_ncr:1_{E9CF724E-3348-4A52-A3C0-19AB69FA8901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7" l="1"/>
  <c r="F14" i="17" s="1"/>
  <c r="G14" i="17" s="1"/>
  <c r="C14" i="17"/>
  <c r="B14" i="17" s="1"/>
  <c r="E13" i="17"/>
  <c r="F13" i="17" s="1"/>
  <c r="G13" i="17" s="1"/>
  <c r="C13" i="17"/>
  <c r="B13" i="17" s="1"/>
  <c r="E12" i="17"/>
  <c r="F12" i="17" s="1"/>
  <c r="G12" i="17" s="1"/>
  <c r="C12" i="17"/>
  <c r="B12" i="17" s="1"/>
  <c r="E11" i="17"/>
  <c r="F11" i="17" s="1"/>
  <c r="G11" i="17" s="1"/>
  <c r="C11" i="17"/>
  <c r="B11" i="17" s="1"/>
  <c r="E10" i="17"/>
  <c r="F10" i="17" s="1"/>
  <c r="G10" i="17" s="1"/>
  <c r="C10" i="17"/>
  <c r="B10" i="17"/>
  <c r="E9" i="17"/>
  <c r="F9" i="17" s="1"/>
  <c r="G9" i="17" s="1"/>
  <c r="C9" i="17"/>
  <c r="B9" i="17" s="1"/>
  <c r="E8" i="17"/>
  <c r="F8" i="17" s="1"/>
  <c r="G8" i="17" s="1"/>
  <c r="C8" i="17"/>
  <c r="B8" i="17" s="1"/>
  <c r="E7" i="17"/>
  <c r="F7" i="17" s="1"/>
  <c r="G7" i="17" s="1"/>
  <c r="C7" i="17"/>
  <c r="B7" i="17"/>
  <c r="E6" i="17"/>
  <c r="F6" i="17" s="1"/>
  <c r="G6" i="17" s="1"/>
  <c r="C6" i="17"/>
  <c r="B6" i="17" s="1"/>
  <c r="K8" i="8"/>
  <c r="K7" i="8"/>
  <c r="K6" i="8"/>
  <c r="K5" i="8"/>
  <c r="K4" i="8"/>
  <c r="N8" i="7"/>
  <c r="N7" i="7"/>
  <c r="N6" i="7"/>
  <c r="N5" i="7"/>
  <c r="N4" i="7"/>
  <c r="E16" i="16"/>
  <c r="F16" i="16" s="1"/>
  <c r="G16" i="16" s="1"/>
  <c r="C16" i="16"/>
  <c r="B16" i="16"/>
  <c r="F15" i="16"/>
  <c r="G15" i="16" s="1"/>
  <c r="E15" i="16"/>
  <c r="C15" i="16"/>
  <c r="B15" i="16" s="1"/>
  <c r="E14" i="16"/>
  <c r="F14" i="16" s="1"/>
  <c r="G14" i="16" s="1"/>
  <c r="C14" i="16"/>
  <c r="B14" i="16"/>
  <c r="F13" i="16"/>
  <c r="G13" i="16" s="1"/>
  <c r="E13" i="16"/>
  <c r="C13" i="16"/>
  <c r="B13" i="16" s="1"/>
  <c r="E12" i="16"/>
  <c r="F12" i="16" s="1"/>
  <c r="G12" i="16" s="1"/>
  <c r="C12" i="16"/>
  <c r="B12" i="16"/>
  <c r="F11" i="16"/>
  <c r="G11" i="16" s="1"/>
  <c r="E11" i="16"/>
  <c r="C11" i="16"/>
  <c r="B11" i="16" s="1"/>
  <c r="E10" i="16"/>
  <c r="F10" i="16" s="1"/>
  <c r="G10" i="16" s="1"/>
  <c r="C10" i="16"/>
  <c r="B10" i="16"/>
  <c r="F9" i="16"/>
  <c r="G9" i="16" s="1"/>
  <c r="E9" i="16"/>
  <c r="C9" i="16"/>
  <c r="B9" i="16" s="1"/>
  <c r="E8" i="16"/>
  <c r="F8" i="16" s="1"/>
  <c r="G8" i="16" s="1"/>
  <c r="C8" i="16"/>
  <c r="B8" i="16"/>
  <c r="F7" i="16"/>
  <c r="G7" i="16" s="1"/>
  <c r="E7" i="16"/>
  <c r="C7" i="16"/>
  <c r="B7" i="16" s="1"/>
  <c r="E6" i="16"/>
  <c r="F6" i="16" s="1"/>
  <c r="G6" i="16" s="1"/>
  <c r="C6" i="16"/>
  <c r="B6" i="16"/>
  <c r="F16" i="15"/>
  <c r="G16" i="15" s="1"/>
  <c r="E16" i="15"/>
  <c r="C16" i="15"/>
  <c r="B16" i="15" s="1"/>
  <c r="E15" i="15"/>
  <c r="F15" i="15" s="1"/>
  <c r="G15" i="15" s="1"/>
  <c r="C15" i="15"/>
  <c r="B15" i="15"/>
  <c r="F14" i="15"/>
  <c r="G14" i="15" s="1"/>
  <c r="E14" i="15"/>
  <c r="C14" i="15"/>
  <c r="B14" i="15" s="1"/>
  <c r="E13" i="15"/>
  <c r="F13" i="15" s="1"/>
  <c r="G13" i="15" s="1"/>
  <c r="C13" i="15"/>
  <c r="B13" i="15"/>
  <c r="F12" i="15"/>
  <c r="G12" i="15" s="1"/>
  <c r="E12" i="15"/>
  <c r="C12" i="15"/>
  <c r="B12" i="15" s="1"/>
  <c r="E11" i="15"/>
  <c r="F11" i="15" s="1"/>
  <c r="G11" i="15" s="1"/>
  <c r="C11" i="15"/>
  <c r="B11" i="15"/>
  <c r="F10" i="15"/>
  <c r="G10" i="15" s="1"/>
  <c r="E10" i="15"/>
  <c r="C10" i="15"/>
  <c r="B10" i="15" s="1"/>
  <c r="E9" i="15"/>
  <c r="F9" i="15" s="1"/>
  <c r="G9" i="15" s="1"/>
  <c r="C9" i="15"/>
  <c r="B9" i="15"/>
  <c r="F8" i="15"/>
  <c r="G8" i="15" s="1"/>
  <c r="E8" i="15"/>
  <c r="C8" i="15"/>
  <c r="B8" i="15" s="1"/>
  <c r="E7" i="15"/>
  <c r="F7" i="15" s="1"/>
  <c r="G7" i="15" s="1"/>
  <c r="C7" i="15"/>
  <c r="B7" i="15"/>
  <c r="F6" i="15"/>
  <c r="G6" i="15" s="1"/>
  <c r="E6" i="15"/>
  <c r="C6" i="15"/>
  <c r="B6" i="15" s="1"/>
</calcChain>
</file>

<file path=xl/sharedStrings.xml><?xml version="1.0" encoding="utf-8"?>
<sst xmlns="http://schemas.openxmlformats.org/spreadsheetml/2006/main" count="1076" uniqueCount="435">
  <si>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</si>
  <si>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</si>
  <si>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</si>
  <si>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</si>
  <si>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</si>
  <si>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</si>
  <si>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</si>
  <si>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</si>
  <si>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</si>
  <si>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</si>
  <si>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</si>
  <si>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</si>
  <si>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</si>
  <si>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</si>
  <si>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</si>
  <si>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</si>
  <si>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</si>
  <si>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</si>
  <si>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</si>
  <si>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</si>
  <si>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</si>
  <si>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</si>
  <si>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</si>
  <si>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</si>
  <si>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</si>
  <si>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</si>
  <si>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</si>
  <si>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</si>
  <si>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</si>
  <si>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</si>
  <si>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</si>
  <si>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</si>
  <si>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</si>
  <si>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</si>
  <si>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</si>
  <si>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</si>
  <si>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</si>
  <si>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</si>
  <si>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</si>
  <si>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</si>
  <si>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</si>
  <si>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</si>
  <si>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</si>
  <si>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</si>
  <si>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</si>
  <si>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</si>
  <si>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</si>
  <si>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</si>
  <si>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</si>
  <si>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</si>
  <si>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</si>
  <si>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</si>
  <si>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</si>
  <si>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</si>
  <si>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</si>
  <si>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</si>
  <si>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</si>
  <si>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</si>
  <si>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</si>
  <si>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</si>
  <si>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</si>
  <si>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</si>
  <si>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TAJJAK92232</t>
  </si>
  <si>
    <t>合同交期</t>
  </si>
  <si>
    <t>7/31 8/15 8/26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</si>
  <si>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</si>
  <si>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</si>
  <si>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</si>
  <si>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</si>
  <si>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</si>
  <si>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</si>
  <si>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</si>
  <si>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</si>
  <si>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</si>
  <si>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</si>
  <si>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</si>
  <si>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</si>
  <si>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</si>
  <si>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</si>
  <si>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</si>
  <si>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CGDD22042900068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</si>
  <si>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</si>
  <si>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</si>
  <si>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</si>
  <si>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</si>
  <si>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</si>
  <si>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</si>
  <si>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</si>
  <si>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</si>
  <si>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</si>
  <si>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</si>
  <si>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</si>
  <si>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</si>
  <si>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</si>
  <si>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</si>
  <si>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</si>
  <si>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</si>
  <si>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</si>
  <si>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</si>
  <si>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</si>
  <si>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</si>
  <si>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</si>
  <si>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</si>
  <si>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</si>
  <si>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</si>
  <si>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</si>
  <si>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</si>
  <si>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</si>
  <si>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</si>
  <si>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</si>
  <si>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</si>
  <si>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</si>
  <si>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</si>
  <si>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</si>
  <si>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</si>
  <si>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</si>
  <si>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</si>
  <si>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</si>
  <si>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</si>
  <si>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</si>
  <si>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</si>
  <si>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</si>
  <si>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姜饼红</t>
  </si>
  <si>
    <t>冷灰紫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</si>
  <si>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</si>
  <si>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黑色M码2件，洗前、洗后各1件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</si>
  <si>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</si>
  <si>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</si>
  <si>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</si>
  <si>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</si>
  <si>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</si>
  <si>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1.前中拉链压线大小</t>
  </si>
  <si>
    <t>2.上袖骨位倒错</t>
  </si>
  <si>
    <t>3.冚袖口骨位倒错</t>
  </si>
  <si>
    <t>4.冚衫脚不平顺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</si>
  <si>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</si>
  <si>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</si>
  <si>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</si>
  <si>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</si>
  <si>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</si>
  <si>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</si>
  <si>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</si>
  <si>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</si>
  <si>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</si>
  <si>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</si>
  <si>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</si>
  <si>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</si>
  <si>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</si>
  <si>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【整改结果】</t>
  </si>
  <si>
    <t>以上问题车间已改</t>
  </si>
  <si>
    <t>复核时间</t>
  </si>
  <si>
    <t>QC规格测量表</t>
  </si>
  <si>
    <t>TAJJAK92020</t>
  </si>
  <si>
    <t>部位名称</t>
  </si>
  <si>
    <t>指示规格  FINAL SPEC</t>
  </si>
  <si>
    <t>样品规格  SAMPLE SPEC</t>
  </si>
  <si>
    <t>S洗前/洗后</t>
  </si>
  <si>
    <t>黑色洗前</t>
  </si>
  <si>
    <t>黑色洗后</t>
  </si>
  <si>
    <t>150/80B</t>
  </si>
  <si>
    <t>155/84B</t>
  </si>
  <si>
    <t>160/88B</t>
  </si>
  <si>
    <t>165/92B</t>
  </si>
  <si>
    <t>170/96B</t>
  </si>
  <si>
    <t>175/100B</t>
  </si>
  <si>
    <t>后中长</t>
  </si>
  <si>
    <t>-</t>
  </si>
  <si>
    <t>-0.5</t>
  </si>
  <si>
    <t>胸围</t>
  </si>
  <si>
    <t>-1</t>
  </si>
  <si>
    <t>腰围</t>
  </si>
  <si>
    <t>下摆</t>
  </si>
  <si>
    <t>-1.6</t>
  </si>
  <si>
    <t>总肩宽</t>
  </si>
  <si>
    <t>肩点袖长</t>
  </si>
  <si>
    <t>袖肥</t>
  </si>
  <si>
    <t>袖肘</t>
  </si>
  <si>
    <t>袖口松量</t>
  </si>
  <si>
    <t>上领围</t>
  </si>
  <si>
    <t>下领围</t>
  </si>
  <si>
    <t>+0.8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</si>
  <si>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</si>
  <si>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</si>
  <si>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</si>
  <si>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</si>
  <si>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</si>
  <si>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</si>
  <si>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</si>
  <si>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</si>
  <si>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</si>
  <si>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</si>
  <si>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</si>
  <si>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CGDD22042900070</t>
  </si>
  <si>
    <t>【附属资料确认】</t>
  </si>
  <si>
    <t>【检验明细】：检验明细（要求齐色、齐号至少10件检查）</t>
  </si>
  <si>
    <t>齐色齐码各15件</t>
  </si>
  <si>
    <t>【耐水洗测试】：耐洗水测试明细（要求齐色、齐号）</t>
  </si>
  <si>
    <t>齐色错码（凑齐码）共12件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</si>
  <si>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</si>
  <si>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</si>
  <si>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1.间领线落坑</t>
  </si>
  <si>
    <t>2.埋夹十字骨未对齐</t>
  </si>
  <si>
    <t>3.袖笼烫后不圆顺</t>
  </si>
  <si>
    <t>4.冚衫脚本不平顺</t>
  </si>
  <si>
    <t>5.线头未清干净</t>
  </si>
  <si>
    <t>【整改的严重缺陷及整改复核时间】</t>
  </si>
  <si>
    <t>备注：无</t>
  </si>
  <si>
    <t>朱起华</t>
  </si>
  <si>
    <t>以上问题，车间已整改。</t>
  </si>
  <si>
    <t>黑色冷灰紫/洗前</t>
  </si>
  <si>
    <t>冷灰紫/洗后</t>
  </si>
  <si>
    <t>黑色/洗前</t>
  </si>
  <si>
    <t>黑色/洗后</t>
  </si>
  <si>
    <t>姜饼红/洗前</t>
  </si>
  <si>
    <t>姜饼红/洗后</t>
  </si>
  <si>
    <t>冷灰紫/洗前</t>
  </si>
  <si>
    <t>+0.5 +0.5</t>
  </si>
  <si>
    <t>+0.5</t>
  </si>
  <si>
    <t>-  -</t>
  </si>
  <si>
    <t>-0.8</t>
  </si>
  <si>
    <t>- -0.5</t>
  </si>
  <si>
    <t>-0.5 -</t>
  </si>
  <si>
    <t>- -</t>
  </si>
  <si>
    <t>- +0.5</t>
  </si>
  <si>
    <t>-0.5  +1</t>
  </si>
  <si>
    <t>-2</t>
  </si>
  <si>
    <t>- +1</t>
  </si>
  <si>
    <t>+1 -</t>
  </si>
  <si>
    <t>+1</t>
  </si>
  <si>
    <t>-1.6 -1</t>
  </si>
  <si>
    <t>-0.6</t>
  </si>
  <si>
    <t>+0.6 -</t>
  </si>
  <si>
    <t>+1 +1</t>
  </si>
  <si>
    <t>-1.5</t>
  </si>
  <si>
    <t>-1 -1</t>
  </si>
  <si>
    <t>+0.4 +0.5</t>
  </si>
  <si>
    <t>-0.5 -0.3</t>
  </si>
  <si>
    <t>-0.2</t>
  </si>
  <si>
    <t>-  +0.8</t>
  </si>
  <si>
    <t>+0.3</t>
  </si>
  <si>
    <t>+0.2  -</t>
  </si>
  <si>
    <t>-0.5 -0.5</t>
  </si>
  <si>
    <t>-0.6 -0.2</t>
  </si>
  <si>
    <t>- -0.4</t>
  </si>
  <si>
    <t>+0.2</t>
  </si>
  <si>
    <t>-  +0.4</t>
  </si>
  <si>
    <t>-0.8 -0.5</t>
  </si>
  <si>
    <t xml:space="preserve">- - </t>
  </si>
  <si>
    <t>- -0.2</t>
  </si>
  <si>
    <t>-0.4 -0.4</t>
  </si>
  <si>
    <t>+0.2 +0.2</t>
  </si>
  <si>
    <t>-0.3 -0.3</t>
  </si>
  <si>
    <t>-0.4</t>
  </si>
  <si>
    <t>-0.2 -</t>
  </si>
  <si>
    <t>- +0.3</t>
  </si>
  <si>
    <t>+0.3 +0.3</t>
  </si>
  <si>
    <t>+0.2 -</t>
  </si>
  <si>
    <t>+0.5  -</t>
  </si>
  <si>
    <t>唐云辉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</si>
  <si>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</si>
  <si>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</si>
  <si>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</si>
  <si>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</si>
  <si>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</si>
  <si>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</si>
  <si>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</si>
  <si>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</si>
  <si>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</si>
  <si>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</si>
  <si>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</si>
  <si>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</si>
  <si>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</si>
  <si>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</si>
  <si>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</si>
  <si>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</si>
  <si>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</si>
  <si>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</si>
  <si>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</si>
  <si>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</si>
  <si>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采购凭证编号：CGDD22042900114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</si>
  <si>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</si>
  <si>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</si>
  <si>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</si>
  <si>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</si>
  <si>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</si>
  <si>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</si>
  <si>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</si>
  <si>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</si>
  <si>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</si>
  <si>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</si>
  <si>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</si>
  <si>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</si>
  <si>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</si>
  <si>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</si>
  <si>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</si>
  <si>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</si>
  <si>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</si>
  <si>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</si>
  <si>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</si>
  <si>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</si>
  <si>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</si>
  <si>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</si>
  <si>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</si>
  <si>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</si>
  <si>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</si>
  <si>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</si>
  <si>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唐元辉</t>
  </si>
  <si>
    <t>女式极地长袖T恤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</si>
  <si>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</si>
  <si>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</si>
  <si>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</si>
  <si>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</si>
  <si>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</si>
  <si>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</si>
  <si>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</si>
  <si>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</si>
  <si>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</si>
  <si>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</si>
  <si>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</si>
  <si>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</si>
  <si>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</si>
  <si>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</si>
  <si>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</si>
  <si>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</si>
  <si>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</si>
  <si>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F220239108</t>
  </si>
  <si>
    <t>FK07310</t>
  </si>
  <si>
    <t>TAJJAK942232</t>
  </si>
  <si>
    <t>福建宏港</t>
  </si>
  <si>
    <t>F220228168</t>
  </si>
  <si>
    <t>F220228175</t>
  </si>
  <si>
    <t>F220228159</t>
  </si>
  <si>
    <t>F220228160</t>
  </si>
  <si>
    <t>制表时间：2022/5/12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</si>
  <si>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</si>
  <si>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</si>
  <si>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</si>
  <si>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</si>
  <si>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</si>
  <si>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</si>
  <si>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</si>
  <si>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</si>
  <si>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</si>
  <si>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</si>
  <si>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</si>
  <si>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制表时间：2022/5/13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</si>
  <si>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</si>
  <si>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</si>
  <si>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</si>
  <si>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</si>
  <si>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</si>
  <si>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</si>
  <si>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</si>
  <si>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</si>
  <si>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</si>
  <si>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</si>
  <si>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</si>
  <si>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F220228168
F220228175
</t>
  </si>
  <si>
    <t xml:space="preserve">黑色
姜饼红
</t>
  </si>
  <si>
    <t xml:space="preserve">绵绵云感面料 </t>
  </si>
  <si>
    <t>无互染</t>
  </si>
  <si>
    <t>物料6</t>
  </si>
  <si>
    <t>物料7</t>
  </si>
  <si>
    <t>物料8</t>
  </si>
  <si>
    <t>物料9</t>
  </si>
  <si>
    <t>物料10</t>
  </si>
  <si>
    <t xml:space="preserve">F220228168
F220228175
F220228159
</t>
  </si>
  <si>
    <t xml:space="preserve">黑色
姜饼红
冷灰紫
</t>
  </si>
  <si>
    <t>制表时间：2022/5/17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</si>
  <si>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</si>
  <si>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</si>
  <si>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</si>
  <si>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</si>
  <si>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</si>
  <si>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</si>
  <si>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</si>
  <si>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</si>
  <si>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</si>
  <si>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</si>
  <si>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</si>
  <si>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</si>
  <si>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</si>
  <si>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</si>
  <si>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</si>
  <si>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</si>
  <si>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</si>
  <si>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右前袖</t>
  </si>
  <si>
    <t>烫压高周波</t>
  </si>
  <si>
    <t>制表时间：2022/5/25</t>
  </si>
  <si>
    <t>测试人签名：陈远彬、朱志华</t>
  </si>
  <si>
    <r>
      <t xml:space="preserve">测试要求：
</t>
    </r>
    <r>
      <rPr>
        <sz val="11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</si>
  <si>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</si>
  <si>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</si>
  <si>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</si>
  <si>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</si>
  <si>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TAJJAK92232</t>
    <phoneticPr fontId="50" type="noConversion"/>
  </si>
  <si>
    <t>姜饼红</t>
    <phoneticPr fontId="50" type="noConversion"/>
  </si>
  <si>
    <t>+1+1</t>
    <phoneticPr fontId="50" type="noConversion"/>
  </si>
  <si>
    <t>+0-2</t>
    <phoneticPr fontId="50" type="noConversion"/>
  </si>
  <si>
    <t>-2-1</t>
    <phoneticPr fontId="50" type="noConversion"/>
  </si>
  <si>
    <t>-1-1</t>
    <phoneticPr fontId="50" type="noConversion"/>
  </si>
  <si>
    <t>+0-0.6</t>
    <phoneticPr fontId="50" type="noConversion"/>
  </si>
  <si>
    <t>+0.8-0.2</t>
    <phoneticPr fontId="50" type="noConversion"/>
  </si>
  <si>
    <t>+0+0</t>
    <phoneticPr fontId="50" type="noConversion"/>
  </si>
  <si>
    <t>-0.5-0.5</t>
    <phoneticPr fontId="50" type="noConversion"/>
  </si>
  <si>
    <t>-2+0</t>
    <phoneticPr fontId="50" type="noConversion"/>
  </si>
  <si>
    <t>+0+1</t>
    <phoneticPr fontId="50" type="noConversion"/>
  </si>
  <si>
    <t>-1+0.5</t>
    <phoneticPr fontId="50" type="noConversion"/>
  </si>
  <si>
    <t>-0.2-1</t>
    <phoneticPr fontId="50" type="noConversion"/>
  </si>
  <si>
    <t>-0.5+0</t>
    <phoneticPr fontId="50" type="noConversion"/>
  </si>
  <si>
    <t>黑色</t>
    <phoneticPr fontId="50" type="noConversion"/>
  </si>
  <si>
    <t>+0+0.5</t>
    <phoneticPr fontId="50" type="noConversion"/>
  </si>
  <si>
    <t>-2-2</t>
    <phoneticPr fontId="50" type="noConversion"/>
  </si>
  <si>
    <t>-1+0</t>
    <phoneticPr fontId="50" type="noConversion"/>
  </si>
  <si>
    <t>-0.3-1.3</t>
    <phoneticPr fontId="50" type="noConversion"/>
  </si>
  <si>
    <t>-1-0.3</t>
    <phoneticPr fontId="50" type="noConversion"/>
  </si>
  <si>
    <t>-0.3-0.3</t>
    <phoneticPr fontId="50" type="noConversion"/>
  </si>
  <si>
    <t>+0+0.2</t>
    <phoneticPr fontId="50" type="noConversion"/>
  </si>
  <si>
    <t>冷灰紫</t>
    <phoneticPr fontId="50" type="noConversion"/>
  </si>
  <si>
    <t>+1-1</t>
    <phoneticPr fontId="50" type="noConversion"/>
  </si>
  <si>
    <t>+1.4+0</t>
    <phoneticPr fontId="50" type="noConversion"/>
  </si>
  <si>
    <t>-0.2+0.3</t>
    <phoneticPr fontId="50" type="noConversion"/>
  </si>
  <si>
    <t>+0.4+0.2</t>
    <phoneticPr fontId="50" type="noConversion"/>
  </si>
  <si>
    <t>+0.3+0.3</t>
    <phoneticPr fontId="50" type="noConversion"/>
  </si>
  <si>
    <t>+0、+1</t>
    <phoneticPr fontId="50" type="noConversion"/>
  </si>
  <si>
    <t>+0.6-1</t>
    <phoneticPr fontId="50" type="noConversion"/>
  </si>
  <si>
    <t>-0.4-0.4</t>
    <phoneticPr fontId="50" type="noConversion"/>
  </si>
  <si>
    <t>+0-0.4</t>
    <phoneticPr fontId="50" type="noConversion"/>
  </si>
  <si>
    <t>+0.2+0.2</t>
    <phoneticPr fontId="50" type="noConversion"/>
  </si>
  <si>
    <t>-1-2</t>
    <phoneticPr fontId="50" type="noConversion"/>
  </si>
  <si>
    <t>+0-1</t>
    <phoneticPr fontId="50" type="noConversion"/>
  </si>
  <si>
    <t>+0.8-0.7</t>
    <phoneticPr fontId="50" type="noConversion"/>
  </si>
  <si>
    <t>-1.2-1</t>
    <phoneticPr fontId="50" type="noConversion"/>
  </si>
  <si>
    <t>-0.2-0.2</t>
    <phoneticPr fontId="50" type="noConversion"/>
  </si>
  <si>
    <t>+1+0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</si>
</sst>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_ [$¥-804]* #,##0.00_ ;_ [$¥-804]* \-#,##0.00_ ;_ [$¥-804]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9"/>
      <name val="微软雅黑"/>
      <family val="2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</font>
    <font>
      <sz val="12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49" fillId="0" borderId="0">
      <alignment horizontal="center"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10" fontId="8" fillId="0" borderId="2" xfId="0" applyNumberFormat="1" applyFont="1" applyFill="1" applyBorder="1" applyAlignment="1">
      <alignment horizontal="center"/>
    </xf>
    <xf numFmtId="9" fontId="8" fillId="0" borderId="2" xfId="0" applyNumberFormat="1" applyFont="1" applyFill="1" applyBorder="1" applyAlignment="1">
      <alignment horizontal="center"/>
    </xf>
    <xf numFmtId="0" fontId="13" fillId="0" borderId="0" xfId="5" applyFont="1" applyFill="1" applyAlignment="1"/>
    <xf numFmtId="0" fontId="14" fillId="0" borderId="0" xfId="5" applyFont="1" applyFill="1" applyAlignment="1"/>
    <xf numFmtId="0" fontId="13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22" fillId="0" borderId="12" xfId="0" applyNumberFormat="1" applyFont="1" applyFill="1" applyBorder="1" applyAlignment="1">
      <alignment horizontal="center" vertical="center"/>
    </xf>
    <xf numFmtId="0" fontId="22" fillId="3" borderId="13" xfId="0" applyNumberFormat="1" applyFont="1" applyFill="1" applyBorder="1" applyAlignment="1">
      <alignment horizontal="center" vertical="center"/>
    </xf>
    <xf numFmtId="0" fontId="22" fillId="0" borderId="14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0" fontId="23" fillId="3" borderId="15" xfId="0" applyNumberFormat="1" applyFont="1" applyFill="1" applyBorder="1" applyAlignment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 vertical="center"/>
    </xf>
    <xf numFmtId="0" fontId="13" fillId="0" borderId="11" xfId="5" applyFont="1" applyFill="1" applyBorder="1" applyAlignment="1"/>
    <xf numFmtId="0" fontId="13" fillId="0" borderId="2" xfId="5" applyFont="1" applyFill="1" applyBorder="1" applyAlignment="1"/>
    <xf numFmtId="0" fontId="26" fillId="0" borderId="11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26" fillId="0" borderId="20" xfId="0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3" applyNumberFormat="1" applyFont="1" applyFill="1" applyBorder="1" applyAlignment="1">
      <alignment horizontal="center" vertical="center"/>
    </xf>
    <xf numFmtId="177" fontId="26" fillId="0" borderId="0" xfId="0" applyNumberFormat="1" applyFont="1" applyFill="1" applyBorder="1" applyAlignment="1">
      <alignment horizontal="center" vertical="center"/>
    </xf>
    <xf numFmtId="0" fontId="28" fillId="0" borderId="0" xfId="5" applyFont="1" applyFill="1" applyAlignment="1"/>
    <xf numFmtId="0" fontId="21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8" fillId="4" borderId="27" xfId="6" applyNumberFormat="1" applyFont="1" applyFill="1" applyBorder="1" applyAlignment="1">
      <alignment horizontal="center" vertical="center"/>
    </xf>
    <xf numFmtId="49" fontId="28" fillId="4" borderId="28" xfId="6" applyNumberFormat="1" applyFont="1" applyFill="1" applyBorder="1" applyAlignment="1">
      <alignment horizontal="center" vertical="center"/>
    </xf>
    <xf numFmtId="49" fontId="28" fillId="4" borderId="29" xfId="6" applyNumberFormat="1" applyFont="1" applyFill="1" applyBorder="1" applyAlignment="1">
      <alignment horizontal="center" vertical="center"/>
    </xf>
    <xf numFmtId="49" fontId="28" fillId="4" borderId="30" xfId="6" applyNumberFormat="1" applyFont="1" applyFill="1" applyBorder="1" applyAlignment="1">
      <alignment horizontal="center" vertical="center"/>
    </xf>
    <xf numFmtId="49" fontId="13" fillId="4" borderId="31" xfId="5" applyNumberFormat="1" applyFont="1" applyFill="1" applyBorder="1" applyAlignment="1">
      <alignment horizontal="center"/>
    </xf>
    <xf numFmtId="49" fontId="28" fillId="4" borderId="31" xfId="6" applyNumberFormat="1" applyFont="1" applyFill="1" applyBorder="1" applyAlignment="1">
      <alignment horizontal="center" vertical="center"/>
    </xf>
    <xf numFmtId="49" fontId="28" fillId="4" borderId="32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23" fillId="0" borderId="34" xfId="4" applyFont="1" applyFill="1" applyBorder="1" applyAlignment="1">
      <alignment horizontal="left" vertical="center"/>
    </xf>
    <xf numFmtId="0" fontId="23" fillId="0" borderId="35" xfId="4" applyFont="1" applyFill="1" applyBorder="1" applyAlignment="1">
      <alignment horizontal="center" vertical="center"/>
    </xf>
    <xf numFmtId="0" fontId="21" fillId="0" borderId="35" xfId="4" applyFont="1" applyFill="1" applyBorder="1" applyAlignment="1">
      <alignment vertical="center"/>
    </xf>
    <xf numFmtId="0" fontId="23" fillId="0" borderId="35" xfId="4" applyFont="1" applyFill="1" applyBorder="1" applyAlignment="1">
      <alignment vertical="center"/>
    </xf>
    <xf numFmtId="0" fontId="23" fillId="0" borderId="36" xfId="4" applyFont="1" applyFill="1" applyBorder="1" applyAlignment="1">
      <alignment vertical="center"/>
    </xf>
    <xf numFmtId="0" fontId="23" fillId="0" borderId="29" xfId="4" applyFont="1" applyFill="1" applyBorder="1" applyAlignment="1">
      <alignment vertical="center"/>
    </xf>
    <xf numFmtId="0" fontId="23" fillId="0" borderId="36" xfId="4" applyFont="1" applyFill="1" applyBorder="1" applyAlignment="1">
      <alignment horizontal="left" vertical="center"/>
    </xf>
    <xf numFmtId="0" fontId="24" fillId="0" borderId="29" xfId="4" applyFont="1" applyFill="1" applyBorder="1" applyAlignment="1">
      <alignment horizontal="right" vertical="center"/>
    </xf>
    <xf numFmtId="0" fontId="23" fillId="0" borderId="29" xfId="4" applyFont="1" applyFill="1" applyBorder="1" applyAlignment="1">
      <alignment horizontal="left" vertical="center"/>
    </xf>
    <xf numFmtId="0" fontId="23" fillId="0" borderId="37" xfId="4" applyFont="1" applyFill="1" applyBorder="1" applyAlignment="1">
      <alignment vertical="center"/>
    </xf>
    <xf numFmtId="0" fontId="23" fillId="0" borderId="38" xfId="4" applyFont="1" applyFill="1" applyBorder="1" applyAlignment="1">
      <alignment vertical="center"/>
    </xf>
    <xf numFmtId="0" fontId="21" fillId="0" borderId="38" xfId="4" applyFont="1" applyFill="1" applyBorder="1" applyAlignment="1">
      <alignment vertical="center"/>
    </xf>
    <xf numFmtId="0" fontId="21" fillId="0" borderId="38" xfId="4" applyFont="1" applyFill="1" applyBorder="1" applyAlignment="1">
      <alignment horizontal="left" vertical="center"/>
    </xf>
    <xf numFmtId="0" fontId="23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23" fillId="0" borderId="34" xfId="4" applyFont="1" applyFill="1" applyBorder="1" applyAlignment="1">
      <alignment vertical="center"/>
    </xf>
    <xf numFmtId="0" fontId="21" fillId="0" borderId="29" xfId="4" applyFont="1" applyFill="1" applyBorder="1" applyAlignment="1">
      <alignment horizontal="left" vertical="center"/>
    </xf>
    <xf numFmtId="0" fontId="21" fillId="0" borderId="29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23" fillId="0" borderId="35" xfId="4" applyFont="1" applyFill="1" applyBorder="1" applyAlignment="1">
      <alignment horizontal="left" vertical="center"/>
    </xf>
    <xf numFmtId="0" fontId="23" fillId="0" borderId="37" xfId="4" applyFont="1" applyFill="1" applyBorder="1" applyAlignment="1">
      <alignment horizontal="left" vertical="center"/>
    </xf>
    <xf numFmtId="58" fontId="21" fillId="0" borderId="38" xfId="4" applyNumberFormat="1" applyFont="1" applyFill="1" applyBorder="1" applyAlignment="1">
      <alignment horizontal="center" vertical="center"/>
    </xf>
    <xf numFmtId="0" fontId="21" fillId="0" borderId="50" xfId="4" applyFont="1" applyFill="1" applyBorder="1" applyAlignment="1">
      <alignment horizontal="left" vertical="center"/>
    </xf>
    <xf numFmtId="0" fontId="21" fillId="0" borderId="51" xfId="4" applyFont="1" applyFill="1" applyBorder="1" applyAlignment="1">
      <alignment horizontal="left" vertical="center"/>
    </xf>
    <xf numFmtId="49" fontId="13" fillId="0" borderId="0" xfId="5" applyNumberFormat="1" applyFont="1" applyFill="1" applyAlignment="1"/>
    <xf numFmtId="0" fontId="22" fillId="0" borderId="2" xfId="0" applyFont="1" applyFill="1" applyBorder="1" applyAlignment="1">
      <alignment shrinkToFit="1"/>
    </xf>
    <xf numFmtId="176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58" fontId="22" fillId="0" borderId="2" xfId="0" applyNumberFormat="1" applyFont="1" applyFill="1" applyBorder="1" applyAlignment="1">
      <alignment shrinkToFit="1"/>
    </xf>
    <xf numFmtId="0" fontId="24" fillId="0" borderId="2" xfId="0" applyFont="1" applyFill="1" applyBorder="1" applyAlignment="1">
      <alignment horizontal="center"/>
    </xf>
    <xf numFmtId="0" fontId="32" fillId="0" borderId="11" xfId="0" applyFont="1" applyFill="1" applyBorder="1" applyAlignment="1">
      <alignment vertical="center"/>
    </xf>
    <xf numFmtId="176" fontId="33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shrinkToFit="1"/>
    </xf>
    <xf numFmtId="0" fontId="26" fillId="0" borderId="2" xfId="0" applyFont="1" applyFill="1" applyBorder="1" applyAlignment="1">
      <alignment horizontal="center" vertical="center"/>
    </xf>
    <xf numFmtId="178" fontId="29" fillId="0" borderId="8" xfId="0" applyNumberFormat="1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center" vertical="center"/>
    </xf>
    <xf numFmtId="0" fontId="35" fillId="0" borderId="55" xfId="0" applyNumberFormat="1" applyFont="1" applyFill="1" applyBorder="1" applyAlignment="1">
      <alignment horizontal="center" vertical="center"/>
    </xf>
    <xf numFmtId="0" fontId="35" fillId="0" borderId="15" xfId="0" applyNumberFormat="1" applyFont="1" applyFill="1" applyBorder="1" applyAlignment="1">
      <alignment horizontal="center" vertical="center"/>
    </xf>
    <xf numFmtId="49" fontId="36" fillId="4" borderId="27" xfId="6" applyNumberFormat="1" applyFont="1" applyFill="1" applyBorder="1" applyAlignment="1">
      <alignment horizontal="center" vertical="center"/>
    </xf>
    <xf numFmtId="49" fontId="34" fillId="5" borderId="4" xfId="0" applyNumberFormat="1" applyFont="1" applyFill="1" applyBorder="1" applyAlignment="1">
      <alignment horizontal="center" vertical="center"/>
    </xf>
    <xf numFmtId="0" fontId="34" fillId="5" borderId="56" xfId="0" applyFont="1" applyFill="1" applyBorder="1" applyAlignment="1">
      <alignment horizontal="center" vertical="center"/>
    </xf>
    <xf numFmtId="49" fontId="35" fillId="0" borderId="15" xfId="0" applyNumberFormat="1" applyFont="1" applyFill="1" applyBorder="1" applyAlignment="1">
      <alignment horizontal="center" vertical="center"/>
    </xf>
    <xf numFmtId="49" fontId="20" fillId="0" borderId="0" xfId="5" applyNumberFormat="1" applyFont="1" applyFill="1" applyAlignment="1"/>
    <xf numFmtId="0" fontId="14" fillId="0" borderId="0" xfId="4" applyFont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31" fillId="0" borderId="58" xfId="4" applyFont="1" applyBorder="1" applyAlignment="1">
      <alignment horizontal="left" vertical="center"/>
    </xf>
    <xf numFmtId="0" fontId="31" fillId="0" borderId="34" xfId="4" applyFont="1" applyBorder="1" applyAlignment="1">
      <alignment horizontal="center" vertical="center"/>
    </xf>
    <xf numFmtId="0" fontId="31" fillId="0" borderId="35" xfId="4" applyFont="1" applyBorder="1" applyAlignment="1">
      <alignment horizontal="center" vertical="center"/>
    </xf>
    <xf numFmtId="0" fontId="31" fillId="0" borderId="36" xfId="4" applyFont="1" applyBorder="1" applyAlignment="1">
      <alignment horizontal="left" vertical="center"/>
    </xf>
    <xf numFmtId="0" fontId="24" fillId="0" borderId="29" xfId="4" applyFont="1" applyBorder="1" applyAlignment="1">
      <alignment horizontal="center" vertical="center"/>
    </xf>
    <xf numFmtId="0" fontId="31" fillId="0" borderId="29" xfId="4" applyFont="1" applyBorder="1" applyAlignment="1">
      <alignment horizontal="left" vertical="center"/>
    </xf>
    <xf numFmtId="0" fontId="31" fillId="0" borderId="36" xfId="4" applyFont="1" applyBorder="1" applyAlignment="1">
      <alignment vertical="center"/>
    </xf>
    <xf numFmtId="0" fontId="21" fillId="0" borderId="29" xfId="4" applyFont="1" applyBorder="1" applyAlignment="1">
      <alignment vertical="center"/>
    </xf>
    <xf numFmtId="0" fontId="21" fillId="0" borderId="50" xfId="4" applyFont="1" applyBorder="1" applyAlignment="1">
      <alignment vertical="center"/>
    </xf>
    <xf numFmtId="0" fontId="24" fillId="0" borderId="36" xfId="4" applyFont="1" applyBorder="1" applyAlignment="1">
      <alignment horizontal="left" vertical="center"/>
    </xf>
    <xf numFmtId="0" fontId="37" fillId="0" borderId="37" xfId="4" applyFont="1" applyBorder="1" applyAlignment="1">
      <alignment vertical="center"/>
    </xf>
    <xf numFmtId="0" fontId="31" fillId="0" borderId="34" xfId="4" applyFont="1" applyBorder="1" applyAlignment="1">
      <alignment vertical="center"/>
    </xf>
    <xf numFmtId="0" fontId="14" fillId="0" borderId="35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14" fillId="0" borderId="35" xfId="4" applyFont="1" applyBorder="1" applyAlignment="1">
      <alignment vertical="center"/>
    </xf>
    <xf numFmtId="0" fontId="31" fillId="0" borderId="35" xfId="4" applyFont="1" applyBorder="1" applyAlignment="1">
      <alignment vertical="center"/>
    </xf>
    <xf numFmtId="0" fontId="14" fillId="0" borderId="29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14" fillId="0" borderId="29" xfId="4" applyFont="1" applyBorder="1" applyAlignment="1">
      <alignment vertical="center"/>
    </xf>
    <xf numFmtId="0" fontId="31" fillId="0" borderId="29" xfId="4" applyFont="1" applyBorder="1" applyAlignment="1">
      <alignment vertical="center"/>
    </xf>
    <xf numFmtId="0" fontId="24" fillId="0" borderId="38" xfId="4" applyFont="1" applyBorder="1" applyAlignment="1">
      <alignment horizontal="left" vertical="center"/>
    </xf>
    <xf numFmtId="0" fontId="31" fillId="0" borderId="36" xfId="4" applyFont="1" applyBorder="1" applyAlignment="1">
      <alignment horizontal="center" vertical="center"/>
    </xf>
    <xf numFmtId="0" fontId="31" fillId="0" borderId="29" xfId="4" applyFont="1" applyBorder="1" applyAlignment="1">
      <alignment horizontal="center" vertical="center"/>
    </xf>
    <xf numFmtId="0" fontId="22" fillId="0" borderId="59" xfId="4" applyFont="1" applyBorder="1" applyAlignment="1">
      <alignment vertical="center"/>
    </xf>
    <xf numFmtId="0" fontId="22" fillId="0" borderId="60" xfId="4" applyFont="1" applyBorder="1" applyAlignment="1">
      <alignment vertical="center"/>
    </xf>
    <xf numFmtId="0" fontId="24" fillId="0" borderId="60" xfId="4" applyFont="1" applyBorder="1" applyAlignment="1">
      <alignment vertical="center"/>
    </xf>
    <xf numFmtId="58" fontId="14" fillId="0" borderId="60" xfId="4" applyNumberFormat="1" applyFont="1" applyBorder="1" applyAlignment="1">
      <alignment vertical="center"/>
    </xf>
    <xf numFmtId="58" fontId="22" fillId="0" borderId="60" xfId="4" applyNumberFormat="1" applyFont="1" applyBorder="1" applyAlignment="1">
      <alignment vertical="center"/>
    </xf>
    <xf numFmtId="0" fontId="24" fillId="0" borderId="50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3" borderId="3" xfId="0" applyNumberFormat="1" applyFont="1" applyFill="1" applyBorder="1" applyAlignment="1">
      <alignment horizontal="center" vertical="center"/>
    </xf>
    <xf numFmtId="0" fontId="22" fillId="0" borderId="19" xfId="0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/>
    <xf numFmtId="0" fontId="14" fillId="0" borderId="2" xfId="5" applyFont="1" applyFill="1" applyBorder="1" applyAlignment="1"/>
    <xf numFmtId="0" fontId="22" fillId="4" borderId="2" xfId="0" applyNumberFormat="1" applyFont="1" applyFill="1" applyBorder="1" applyAlignment="1">
      <alignment shrinkToFit="1"/>
    </xf>
    <xf numFmtId="0" fontId="24" fillId="3" borderId="2" xfId="0" applyNumberFormat="1" applyFont="1" applyFill="1" applyBorder="1" applyAlignment="1">
      <alignment horizontal="center" vertical="center"/>
    </xf>
    <xf numFmtId="0" fontId="38" fillId="3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shrinkToFit="1"/>
    </xf>
    <xf numFmtId="0" fontId="24" fillId="0" borderId="2" xfId="0" applyNumberFormat="1" applyFont="1" applyFill="1" applyBorder="1" applyAlignment="1">
      <alignment horizontal="center" vertical="center"/>
    </xf>
    <xf numFmtId="0" fontId="39" fillId="0" borderId="67" xfId="0" applyNumberFormat="1" applyFont="1" applyFill="1" applyBorder="1" applyAlignment="1">
      <alignment shrinkToFit="1"/>
    </xf>
    <xf numFmtId="0" fontId="34" fillId="5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3" fillId="0" borderId="0" xfId="5" applyFont="1" applyFill="1" applyAlignment="1">
      <alignment horizontal="center"/>
    </xf>
    <xf numFmtId="0" fontId="22" fillId="3" borderId="15" xfId="0" applyNumberFormat="1" applyFont="1" applyFill="1" applyBorder="1" applyAlignment="1">
      <alignment horizontal="center" vertical="center"/>
    </xf>
    <xf numFmtId="0" fontId="22" fillId="0" borderId="16" xfId="0" applyNumberFormat="1" applyFont="1" applyFill="1" applyBorder="1" applyAlignment="1">
      <alignment horizontal="center" vertical="center"/>
    </xf>
    <xf numFmtId="0" fontId="14" fillId="0" borderId="0" xfId="4" applyFont="1" applyBorder="1" applyAlignment="1">
      <alignment horizontal="left" vertical="center"/>
    </xf>
    <xf numFmtId="49" fontId="24" fillId="0" borderId="29" xfId="4" applyNumberFormat="1" applyFont="1" applyBorder="1" applyAlignment="1">
      <alignment vertical="center"/>
    </xf>
    <xf numFmtId="0" fontId="24" fillId="0" borderId="50" xfId="4" applyFont="1" applyBorder="1" applyAlignment="1">
      <alignment vertical="center"/>
    </xf>
    <xf numFmtId="0" fontId="31" fillId="0" borderId="62" xfId="4" applyFont="1" applyBorder="1" applyAlignment="1">
      <alignment vertical="center"/>
    </xf>
    <xf numFmtId="0" fontId="14" fillId="0" borderId="27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14" fillId="0" borderId="27" xfId="4" applyFont="1" applyBorder="1" applyAlignment="1">
      <alignment vertical="center"/>
    </xf>
    <xf numFmtId="0" fontId="31" fillId="0" borderId="27" xfId="4" applyFont="1" applyBorder="1" applyAlignment="1">
      <alignment vertical="center"/>
    </xf>
    <xf numFmtId="0" fontId="31" fillId="0" borderId="62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31" fillId="0" borderId="27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14" fillId="0" borderId="29" xfId="4" applyFont="1" applyBorder="1" applyAlignment="1">
      <alignment horizontal="center" vertical="center"/>
    </xf>
    <xf numFmtId="0" fontId="41" fillId="0" borderId="70" xfId="4" applyFont="1" applyBorder="1" applyAlignment="1">
      <alignment horizontal="left" vertical="center" wrapText="1"/>
    </xf>
    <xf numFmtId="0" fontId="42" fillId="0" borderId="71" xfId="0" applyFont="1" applyFill="1" applyBorder="1" applyAlignment="1">
      <alignment horizontal="center" vertical="center" shrinkToFit="1"/>
    </xf>
    <xf numFmtId="9" fontId="24" fillId="0" borderId="29" xfId="4" applyNumberFormat="1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22" fillId="0" borderId="57" xfId="4" applyFont="1" applyBorder="1" applyAlignment="1">
      <alignment vertical="center"/>
    </xf>
    <xf numFmtId="0" fontId="22" fillId="0" borderId="58" xfId="4" applyFont="1" applyBorder="1" applyAlignment="1">
      <alignment vertical="center"/>
    </xf>
    <xf numFmtId="0" fontId="24" fillId="0" borderId="75" xfId="4" applyFont="1" applyBorder="1" applyAlignment="1">
      <alignment vertical="center"/>
    </xf>
    <xf numFmtId="0" fontId="22" fillId="0" borderId="75" xfId="4" applyFont="1" applyBorder="1" applyAlignment="1">
      <alignment vertical="center"/>
    </xf>
    <xf numFmtId="58" fontId="14" fillId="0" borderId="58" xfId="4" applyNumberFormat="1" applyFont="1" applyBorder="1" applyAlignment="1">
      <alignment vertical="center"/>
    </xf>
    <xf numFmtId="0" fontId="24" fillId="0" borderId="66" xfId="4" applyFont="1" applyBorder="1" applyAlignment="1">
      <alignment horizontal="left" vertical="center"/>
    </xf>
    <xf numFmtId="0" fontId="31" fillId="0" borderId="0" xfId="4" applyFont="1" applyBorder="1" applyAlignment="1">
      <alignment vertical="center"/>
    </xf>
    <xf numFmtId="0" fontId="43" fillId="0" borderId="50" xfId="4" applyFont="1" applyBorder="1" applyAlignment="1">
      <alignment horizontal="left" vertical="center" wrapText="1"/>
    </xf>
    <xf numFmtId="0" fontId="43" fillId="0" borderId="50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45" fillId="0" borderId="81" xfId="0" applyFont="1" applyBorder="1"/>
    <xf numFmtId="0" fontId="45" fillId="0" borderId="2" xfId="0" applyFont="1" applyBorder="1"/>
    <xf numFmtId="0" fontId="45" fillId="6" borderId="2" xfId="0" applyFont="1" applyFill="1" applyBorder="1"/>
    <xf numFmtId="0" fontId="0" fillId="0" borderId="81" xfId="0" applyBorder="1"/>
    <xf numFmtId="0" fontId="0" fillId="6" borderId="2" xfId="0" applyFill="1" applyBorder="1"/>
    <xf numFmtId="0" fontId="0" fillId="0" borderId="67" xfId="0" applyBorder="1"/>
    <xf numFmtId="0" fontId="0" fillId="0" borderId="15" xfId="0" applyBorder="1"/>
    <xf numFmtId="0" fontId="0" fillId="6" borderId="15" xfId="0" applyFill="1" applyBorder="1"/>
    <xf numFmtId="0" fontId="0" fillId="7" borderId="0" xfId="0" applyFill="1"/>
    <xf numFmtId="0" fontId="45" fillId="0" borderId="17" xfId="0" applyFont="1" applyBorder="1"/>
    <xf numFmtId="0" fontId="0" fillId="0" borderId="17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8" fillId="0" borderId="2" xfId="0" quotePrefix="1" applyFont="1" applyFill="1" applyBorder="1" applyAlignment="1">
      <alignment horizontal="center"/>
    </xf>
    <xf numFmtId="0" fontId="10" fillId="0" borderId="2" xfId="9" quotePrefix="1" applyFont="1" applyFill="1" applyBorder="1" applyAlignment="1">
      <alignment horizontal="center" vertical="center" wrapText="1"/>
    </xf>
    <xf numFmtId="0" fontId="10" fillId="0" borderId="3" xfId="9" quotePrefix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/>
    </xf>
    <xf numFmtId="0" fontId="44" fillId="0" borderId="79" xfId="0" applyFont="1" applyBorder="1" applyAlignment="1">
      <alignment horizontal="center" vertical="center" wrapText="1"/>
    </xf>
    <xf numFmtId="0" fontId="44" fillId="0" borderId="80" xfId="0" applyFont="1" applyBorder="1" applyAlignment="1">
      <alignment horizontal="center" vertical="center" wrapText="1"/>
    </xf>
    <xf numFmtId="0" fontId="44" fillId="0" borderId="82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0" borderId="83" xfId="0" applyFont="1" applyBorder="1" applyAlignment="1">
      <alignment horizontal="center" vertical="center"/>
    </xf>
    <xf numFmtId="0" fontId="22" fillId="0" borderId="44" xfId="4" applyFont="1" applyFill="1" applyBorder="1" applyAlignment="1">
      <alignment horizontal="left" vertical="center"/>
    </xf>
    <xf numFmtId="0" fontId="24" fillId="0" borderId="69" xfId="4" applyFont="1" applyFill="1" applyBorder="1" applyAlignment="1">
      <alignment horizontal="left" vertical="center"/>
    </xf>
    <xf numFmtId="0" fontId="24" fillId="0" borderId="44" xfId="4" applyFont="1" applyFill="1" applyBorder="1" applyAlignment="1">
      <alignment horizontal="left" vertical="center"/>
    </xf>
    <xf numFmtId="0" fontId="24" fillId="0" borderId="76" xfId="4" applyFont="1" applyFill="1" applyBorder="1" applyAlignment="1">
      <alignment horizontal="left" vertical="center"/>
    </xf>
    <xf numFmtId="0" fontId="25" fillId="0" borderId="60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4" fillId="0" borderId="75" xfId="4" applyFont="1" applyBorder="1" applyAlignment="1">
      <alignment horizontal="center" vertical="center"/>
    </xf>
    <xf numFmtId="0" fontId="24" fillId="0" borderId="76" xfId="4" applyFont="1" applyBorder="1" applyAlignment="1">
      <alignment horizontal="center" vertical="center"/>
    </xf>
    <xf numFmtId="0" fontId="24" fillId="0" borderId="73" xfId="4" applyFont="1" applyFill="1" applyBorder="1" applyAlignment="1">
      <alignment horizontal="left" vertical="center"/>
    </xf>
    <xf numFmtId="0" fontId="24" fillId="0" borderId="74" xfId="4" applyFont="1" applyFill="1" applyBorder="1" applyAlignment="1">
      <alignment horizontal="left" vertical="center"/>
    </xf>
    <xf numFmtId="0" fontId="24" fillId="0" borderId="77" xfId="4" applyFont="1" applyFill="1" applyBorder="1" applyAlignment="1">
      <alignment horizontal="left" vertical="center"/>
    </xf>
    <xf numFmtId="0" fontId="24" fillId="0" borderId="43" xfId="4" applyFont="1" applyFill="1" applyBorder="1" applyAlignment="1">
      <alignment horizontal="left" vertical="center"/>
    </xf>
    <xf numFmtId="0" fontId="24" fillId="0" borderId="42" xfId="4" applyFont="1" applyFill="1" applyBorder="1" applyAlignment="1">
      <alignment horizontal="left" vertical="center"/>
    </xf>
    <xf numFmtId="0" fontId="24" fillId="0" borderId="53" xfId="4" applyFont="1" applyFill="1" applyBorder="1" applyAlignment="1">
      <alignment horizontal="left" vertical="center"/>
    </xf>
    <xf numFmtId="0" fontId="31" fillId="0" borderId="46" xfId="4" applyFont="1" applyFill="1" applyBorder="1" applyAlignment="1">
      <alignment horizontal="left" vertical="center"/>
    </xf>
    <xf numFmtId="0" fontId="31" fillId="0" borderId="47" xfId="4" applyFont="1" applyFill="1" applyBorder="1" applyAlignment="1">
      <alignment horizontal="left" vertical="center"/>
    </xf>
    <xf numFmtId="0" fontId="31" fillId="0" borderId="54" xfId="4" applyFont="1" applyFill="1" applyBorder="1" applyAlignment="1">
      <alignment horizontal="left" vertical="center"/>
    </xf>
    <xf numFmtId="0" fontId="22" fillId="0" borderId="61" xfId="4" applyFont="1" applyBorder="1" applyAlignment="1">
      <alignment horizontal="left" vertical="center"/>
    </xf>
    <xf numFmtId="0" fontId="22" fillId="0" borderId="60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31" fillId="0" borderId="37" xfId="4" applyFont="1" applyBorder="1" applyAlignment="1">
      <alignment horizontal="left" vertical="center"/>
    </xf>
    <xf numFmtId="0" fontId="31" fillId="0" borderId="38" xfId="4" applyFont="1" applyBorder="1" applyAlignment="1">
      <alignment horizontal="left" vertical="center"/>
    </xf>
    <xf numFmtId="0" fontId="31" fillId="0" borderId="51" xfId="4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3" fillId="0" borderId="62" xfId="4" applyFont="1" applyFill="1" applyBorder="1" applyAlignment="1">
      <alignment horizontal="left" vertical="center"/>
    </xf>
    <xf numFmtId="0" fontId="23" fillId="0" borderId="27" xfId="4" applyFont="1" applyFill="1" applyBorder="1" applyAlignment="1">
      <alignment horizontal="left" vertical="center"/>
    </xf>
    <xf numFmtId="0" fontId="23" fillId="0" borderId="66" xfId="4" applyFont="1" applyFill="1" applyBorder="1" applyAlignment="1">
      <alignment horizontal="left" vertical="center"/>
    </xf>
    <xf numFmtId="0" fontId="23" fillId="0" borderId="36" xfId="4" applyFont="1" applyFill="1" applyBorder="1" applyAlignment="1">
      <alignment horizontal="left" vertical="center"/>
    </xf>
    <xf numFmtId="0" fontId="23" fillId="0" borderId="29" xfId="4" applyFont="1" applyFill="1" applyBorder="1" applyAlignment="1">
      <alignment horizontal="left" vertical="center"/>
    </xf>
    <xf numFmtId="0" fontId="23" fillId="0" borderId="72" xfId="4" applyFont="1" applyFill="1" applyBorder="1" applyAlignment="1">
      <alignment horizontal="left" vertical="center"/>
    </xf>
    <xf numFmtId="0" fontId="23" fillId="0" borderId="47" xfId="4" applyFont="1" applyFill="1" applyBorder="1" applyAlignment="1">
      <alignment horizontal="left" vertical="center"/>
    </xf>
    <xf numFmtId="0" fontId="23" fillId="0" borderId="54" xfId="4" applyFont="1" applyFill="1" applyBorder="1" applyAlignment="1">
      <alignment horizontal="left" vertical="center"/>
    </xf>
    <xf numFmtId="0" fontId="31" fillId="0" borderId="62" xfId="4" applyFont="1" applyBorder="1" applyAlignment="1">
      <alignment horizontal="left" vertical="center"/>
    </xf>
    <xf numFmtId="0" fontId="31" fillId="0" borderId="27" xfId="4" applyFont="1" applyBorder="1" applyAlignment="1">
      <alignment horizontal="left" vertical="center"/>
    </xf>
    <xf numFmtId="0" fontId="31" fillId="0" borderId="66" xfId="4" applyFont="1" applyBorder="1" applyAlignment="1">
      <alignment horizontal="left" vertical="center"/>
    </xf>
    <xf numFmtId="9" fontId="24" fillId="0" borderId="45" xfId="4" applyNumberFormat="1" applyFont="1" applyBorder="1" applyAlignment="1">
      <alignment horizontal="left" vertical="center"/>
    </xf>
    <xf numFmtId="9" fontId="24" fillId="0" borderId="40" xfId="4" applyNumberFormat="1" applyFont="1" applyBorder="1" applyAlignment="1">
      <alignment horizontal="left" vertical="center"/>
    </xf>
    <xf numFmtId="9" fontId="24" fillId="0" borderId="52" xfId="4" applyNumberFormat="1" applyFont="1" applyBorder="1" applyAlignment="1">
      <alignment horizontal="left" vertical="center"/>
    </xf>
    <xf numFmtId="9" fontId="24" fillId="0" borderId="46" xfId="4" applyNumberFormat="1" applyFont="1" applyBorder="1" applyAlignment="1">
      <alignment horizontal="left" vertical="center"/>
    </xf>
    <xf numFmtId="9" fontId="24" fillId="0" borderId="47" xfId="4" applyNumberFormat="1" applyFont="1" applyBorder="1" applyAlignment="1">
      <alignment horizontal="left" vertical="center"/>
    </xf>
    <xf numFmtId="9" fontId="24" fillId="0" borderId="54" xfId="4" applyNumberFormat="1" applyFont="1" applyBorder="1" applyAlignment="1">
      <alignment horizontal="left" vertical="center"/>
    </xf>
    <xf numFmtId="0" fontId="31" fillId="0" borderId="69" xfId="4" applyFont="1" applyBorder="1" applyAlignment="1">
      <alignment horizontal="left" vertical="center"/>
    </xf>
    <xf numFmtId="0" fontId="31" fillId="0" borderId="44" xfId="4" applyFont="1" applyBorder="1" applyAlignment="1">
      <alignment horizontal="left" vertical="center"/>
    </xf>
    <xf numFmtId="0" fontId="31" fillId="0" borderId="76" xfId="4" applyFont="1" applyBorder="1" applyAlignment="1">
      <alignment horizontal="left" vertical="center"/>
    </xf>
    <xf numFmtId="0" fontId="31" fillId="0" borderId="46" xfId="4" applyFont="1" applyBorder="1" applyAlignment="1">
      <alignment horizontal="left" vertical="center" wrapText="1"/>
    </xf>
    <xf numFmtId="0" fontId="31" fillId="0" borderId="47" xfId="4" applyFont="1" applyBorder="1" applyAlignment="1">
      <alignment horizontal="left" vertical="center" wrapText="1"/>
    </xf>
    <xf numFmtId="0" fontId="31" fillId="0" borderId="54" xfId="4" applyFont="1" applyBorder="1" applyAlignment="1">
      <alignment horizontal="left" vertical="center" wrapText="1"/>
    </xf>
    <xf numFmtId="0" fontId="24" fillId="0" borderId="41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14" fontId="24" fillId="0" borderId="29" xfId="4" applyNumberFormat="1" applyFont="1" applyBorder="1" applyAlignment="1">
      <alignment horizontal="center" vertical="center"/>
    </xf>
    <xf numFmtId="14" fontId="24" fillId="0" borderId="50" xfId="4" applyNumberFormat="1" applyFont="1" applyBorder="1" applyAlignment="1">
      <alignment horizontal="center" vertical="center"/>
    </xf>
    <xf numFmtId="0" fontId="31" fillId="0" borderId="36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24" fillId="0" borderId="38" xfId="4" applyFont="1" applyBorder="1" applyAlignment="1">
      <alignment horizontal="center" vertical="center"/>
    </xf>
    <xf numFmtId="0" fontId="24" fillId="0" borderId="51" xfId="4" applyFont="1" applyBorder="1" applyAlignment="1">
      <alignment horizontal="center" vertical="center"/>
    </xf>
    <xf numFmtId="14" fontId="24" fillId="0" borderId="38" xfId="4" applyNumberFormat="1" applyFont="1" applyBorder="1" applyAlignment="1">
      <alignment horizontal="center" vertical="center"/>
    </xf>
    <xf numFmtId="14" fontId="24" fillId="0" borderId="51" xfId="4" applyNumberFormat="1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31" fillId="0" borderId="34" xfId="4" applyFont="1" applyBorder="1" applyAlignment="1">
      <alignment horizontal="center" vertical="center"/>
    </xf>
    <xf numFmtId="0" fontId="31" fillId="0" borderId="35" xfId="4" applyFont="1" applyBorder="1" applyAlignment="1">
      <alignment horizontal="center" vertical="center"/>
    </xf>
    <xf numFmtId="0" fontId="31" fillId="0" borderId="49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2" fillId="0" borderId="35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40" fillId="0" borderId="33" xfId="4" applyFont="1" applyBorder="1" applyAlignment="1">
      <alignment horizontal="center" vertical="top"/>
    </xf>
    <xf numFmtId="0" fontId="24" fillId="0" borderId="58" xfId="4" applyFont="1" applyBorder="1" applyAlignment="1">
      <alignment horizontal="center" vertical="center"/>
    </xf>
    <xf numFmtId="0" fontId="22" fillId="0" borderId="58" xfId="4" applyFont="1" applyBorder="1" applyAlignment="1">
      <alignment horizontal="center" vertical="center"/>
    </xf>
    <xf numFmtId="0" fontId="14" fillId="0" borderId="58" xfId="4" applyFont="1" applyBorder="1" applyAlignment="1">
      <alignment horizontal="center" vertical="center"/>
    </xf>
    <xf numFmtId="0" fontId="14" fillId="0" borderId="63" xfId="4" applyFont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3" xfId="5" applyFont="1" applyFill="1" applyBorder="1" applyAlignment="1" applyProtection="1">
      <alignment horizontal="center" vertical="center"/>
    </xf>
    <xf numFmtId="0" fontId="20" fillId="0" borderId="68" xfId="5" applyFont="1" applyFill="1" applyBorder="1" applyAlignment="1" applyProtection="1">
      <alignment horizontal="center" vertical="center"/>
    </xf>
    <xf numFmtId="0" fontId="19" fillId="0" borderId="11" xfId="5" applyFont="1" applyFill="1" applyBorder="1" applyAlignment="1" applyProtection="1">
      <alignment horizontal="center" vertical="center"/>
    </xf>
    <xf numFmtId="0" fontId="19" fillId="0" borderId="18" xfId="5" applyFont="1" applyFill="1" applyBorder="1" applyAlignment="1" applyProtection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22" xfId="5" applyFont="1" applyFill="1" applyBorder="1" applyAlignment="1">
      <alignment horizontal="center"/>
    </xf>
    <xf numFmtId="0" fontId="22" fillId="0" borderId="61" xfId="4" applyFont="1" applyFill="1" applyBorder="1" applyAlignment="1">
      <alignment horizontal="left" vertical="center"/>
    </xf>
    <xf numFmtId="0" fontId="22" fillId="0" borderId="60" xfId="4" applyFont="1" applyFill="1" applyBorder="1" applyAlignment="1">
      <alignment horizontal="left" vertical="center"/>
    </xf>
    <xf numFmtId="0" fontId="22" fillId="0" borderId="65" xfId="4" applyFont="1" applyFill="1" applyBorder="1" applyAlignment="1">
      <alignment horizontal="left" vertical="center"/>
    </xf>
    <xf numFmtId="0" fontId="22" fillId="0" borderId="62" xfId="4" applyFont="1" applyFill="1" applyBorder="1" applyAlignment="1">
      <alignment horizontal="center" vertical="center"/>
    </xf>
    <xf numFmtId="0" fontId="22" fillId="0" borderId="27" xfId="4" applyFont="1" applyFill="1" applyBorder="1" applyAlignment="1">
      <alignment horizontal="center" vertical="center"/>
    </xf>
    <xf numFmtId="0" fontId="22" fillId="0" borderId="66" xfId="4" applyFont="1" applyFill="1" applyBorder="1" applyAlignment="1">
      <alignment horizontal="center" vertical="center"/>
    </xf>
    <xf numFmtId="0" fontId="22" fillId="0" borderId="37" xfId="4" applyFont="1" applyFill="1" applyBorder="1" applyAlignment="1">
      <alignment horizontal="center" vertical="center"/>
    </xf>
    <xf numFmtId="0" fontId="22" fillId="0" borderId="38" xfId="4" applyFont="1" applyFill="1" applyBorder="1" applyAlignment="1">
      <alignment horizontal="center" vertical="center"/>
    </xf>
    <xf numFmtId="0" fontId="22" fillId="0" borderId="51" xfId="4" applyFont="1" applyFill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24" fillId="0" borderId="64" xfId="4" applyFont="1" applyBorder="1" applyAlignment="1">
      <alignment horizontal="center" vertical="center"/>
    </xf>
    <xf numFmtId="0" fontId="22" fillId="0" borderId="0" xfId="4" applyFont="1" applyFill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31" fillId="0" borderId="53" xfId="4" applyFont="1" applyBorder="1" applyAlignment="1">
      <alignment horizontal="left" vertical="center"/>
    </xf>
    <xf numFmtId="0" fontId="31" fillId="0" borderId="37" xfId="4" applyFont="1" applyBorder="1" applyAlignment="1">
      <alignment horizontal="center" vertical="center"/>
    </xf>
    <xf numFmtId="0" fontId="31" fillId="0" borderId="38" xfId="4" applyFont="1" applyBorder="1" applyAlignment="1">
      <alignment horizontal="center" vertical="center"/>
    </xf>
    <xf numFmtId="0" fontId="31" fillId="0" borderId="51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4" fillId="0" borderId="45" xfId="4" applyFont="1" applyFill="1" applyBorder="1" applyAlignment="1">
      <alignment horizontal="left" vertical="center"/>
    </xf>
    <xf numFmtId="0" fontId="24" fillId="0" borderId="40" xfId="4" applyFont="1" applyFill="1" applyBorder="1" applyAlignment="1">
      <alignment horizontal="left" vertical="center"/>
    </xf>
    <xf numFmtId="0" fontId="24" fillId="0" borderId="52" xfId="4" applyFont="1" applyFill="1" applyBorder="1" applyAlignment="1">
      <alignment horizontal="left" vertical="center"/>
    </xf>
    <xf numFmtId="0" fontId="23" fillId="0" borderId="29" xfId="4" applyFont="1" applyFill="1" applyBorder="1" applyAlignment="1">
      <alignment horizontal="center" vertical="center"/>
    </xf>
    <xf numFmtId="0" fontId="23" fillId="0" borderId="50" xfId="4" applyFont="1" applyFill="1" applyBorder="1" applyAlignment="1">
      <alignment horizontal="center" vertical="center"/>
    </xf>
    <xf numFmtId="0" fontId="31" fillId="0" borderId="36" xfId="4" applyFont="1" applyFill="1" applyBorder="1" applyAlignment="1">
      <alignment horizontal="left" vertical="center"/>
    </xf>
    <xf numFmtId="0" fontId="24" fillId="0" borderId="29" xfId="4" applyFont="1" applyFill="1" applyBorder="1" applyAlignment="1">
      <alignment horizontal="left" vertical="center"/>
    </xf>
    <xf numFmtId="0" fontId="24" fillId="0" borderId="50" xfId="4" applyFont="1" applyFill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34" xfId="4" applyFont="1" applyFill="1" applyBorder="1" applyAlignment="1">
      <alignment horizontal="left" vertical="center"/>
    </xf>
    <xf numFmtId="0" fontId="23" fillId="0" borderId="35" xfId="4" applyFont="1" applyFill="1" applyBorder="1" applyAlignment="1">
      <alignment horizontal="left" vertical="center"/>
    </xf>
    <xf numFmtId="0" fontId="23" fillId="0" borderId="49" xfId="4" applyFont="1" applyFill="1" applyBorder="1" applyAlignment="1">
      <alignment horizontal="left" vertical="center"/>
    </xf>
    <xf numFmtId="0" fontId="31" fillId="0" borderId="0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24" fillId="0" borderId="29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24" fillId="0" borderId="36" xfId="4" applyFont="1" applyBorder="1" applyAlignment="1">
      <alignment horizontal="left" vertical="center"/>
    </xf>
    <xf numFmtId="0" fontId="21" fillId="0" borderId="29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0" fontId="31" fillId="0" borderId="50" xfId="4" applyFont="1" applyBorder="1" applyAlignment="1">
      <alignment horizontal="left" vertical="center"/>
    </xf>
    <xf numFmtId="0" fontId="30" fillId="0" borderId="33" xfId="4" applyFont="1" applyBorder="1" applyAlignment="1">
      <alignment horizontal="center" vertical="top"/>
    </xf>
    <xf numFmtId="49" fontId="13" fillId="0" borderId="0" xfId="5" applyNumberFormat="1" applyFont="1" applyFill="1" applyBorder="1" applyAlignment="1">
      <alignment horizontal="center" vertical="center"/>
    </xf>
    <xf numFmtId="49" fontId="13" fillId="0" borderId="10" xfId="4" applyNumberFormat="1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49" fontId="20" fillId="0" borderId="2" xfId="5" applyNumberFormat="1" applyFont="1" applyFill="1" applyBorder="1" applyAlignment="1" applyProtection="1">
      <alignment horizontal="center" vertical="center"/>
    </xf>
    <xf numFmtId="0" fontId="20" fillId="0" borderId="25" xfId="5" applyFont="1" applyFill="1" applyBorder="1" applyAlignment="1" applyProtection="1">
      <alignment horizontal="center" vertical="center"/>
    </xf>
    <xf numFmtId="0" fontId="23" fillId="0" borderId="50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center" vertical="center"/>
    </xf>
    <xf numFmtId="0" fontId="23" fillId="0" borderId="38" xfId="4" applyFont="1" applyFill="1" applyBorder="1" applyAlignment="1">
      <alignment horizontal="center" vertical="center"/>
    </xf>
    <xf numFmtId="0" fontId="21" fillId="0" borderId="51" xfId="4" applyFont="1" applyFill="1" applyBorder="1" applyAlignment="1">
      <alignment horizontal="center" vertical="center"/>
    </xf>
    <xf numFmtId="0" fontId="22" fillId="0" borderId="43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53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21" fillId="0" borderId="54" xfId="4" applyFont="1" applyFill="1" applyBorder="1" applyAlignment="1">
      <alignment horizontal="left" vertical="center"/>
    </xf>
    <xf numFmtId="0" fontId="31" fillId="0" borderId="34" xfId="4" applyFont="1" applyFill="1" applyBorder="1" applyAlignment="1">
      <alignment horizontal="left" vertical="center"/>
    </xf>
    <xf numFmtId="0" fontId="31" fillId="0" borderId="35" xfId="4" applyFont="1" applyFill="1" applyBorder="1" applyAlignment="1">
      <alignment horizontal="left" vertical="center"/>
    </xf>
    <xf numFmtId="0" fontId="31" fillId="0" borderId="49" xfId="4" applyFont="1" applyFill="1" applyBorder="1" applyAlignment="1">
      <alignment horizontal="left" vertical="center"/>
    </xf>
    <xf numFmtId="0" fontId="23" fillId="0" borderId="41" xfId="4" applyFont="1" applyFill="1" applyBorder="1" applyAlignment="1">
      <alignment horizontal="left" vertical="center"/>
    </xf>
    <xf numFmtId="0" fontId="23" fillId="0" borderId="48" xfId="4" applyFont="1" applyFill="1" applyBorder="1" applyAlignment="1">
      <alignment horizontal="left" vertical="center"/>
    </xf>
    <xf numFmtId="0" fontId="14" fillId="0" borderId="43" xfId="4" applyFont="1" applyFill="1" applyBorder="1" applyAlignment="1">
      <alignment horizontal="left" vertical="center"/>
    </xf>
    <xf numFmtId="0" fontId="14" fillId="0" borderId="42" xfId="4" applyFont="1" applyFill="1" applyBorder="1" applyAlignment="1">
      <alignment horizontal="left" vertical="center"/>
    </xf>
    <xf numFmtId="0" fontId="14" fillId="0" borderId="53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14" fillId="0" borderId="38" xfId="4" applyFill="1" applyBorder="1" applyAlignment="1">
      <alignment horizontal="center" vertical="center"/>
    </xf>
    <xf numFmtId="0" fontId="14" fillId="0" borderId="51" xfId="4" applyFill="1" applyBorder="1" applyAlignment="1">
      <alignment horizontal="center" vertical="center"/>
    </xf>
    <xf numFmtId="0" fontId="23" fillId="0" borderId="44" xfId="4" applyFont="1" applyFill="1" applyBorder="1" applyAlignment="1">
      <alignment horizontal="center" vertical="center"/>
    </xf>
    <xf numFmtId="0" fontId="23" fillId="0" borderId="45" xfId="4" applyFont="1" applyFill="1" applyBorder="1" applyAlignment="1">
      <alignment horizontal="left" vertical="center"/>
    </xf>
    <xf numFmtId="0" fontId="23" fillId="0" borderId="40" xfId="4" applyFont="1" applyFill="1" applyBorder="1" applyAlignment="1">
      <alignment horizontal="left" vertical="center"/>
    </xf>
    <xf numFmtId="0" fontId="23" fillId="0" borderId="52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 wrapText="1"/>
    </xf>
    <xf numFmtId="0" fontId="21" fillId="0" borderId="29" xfId="4" applyFont="1" applyFill="1" applyBorder="1" applyAlignment="1">
      <alignment horizontal="left" vertical="center" wrapText="1"/>
    </xf>
    <xf numFmtId="0" fontId="21" fillId="0" borderId="50" xfId="4" applyFont="1" applyFill="1" applyBorder="1" applyAlignment="1">
      <alignment horizontal="left" vertical="center" wrapText="1"/>
    </xf>
    <xf numFmtId="0" fontId="31" fillId="0" borderId="43" xfId="4" applyFont="1" applyFill="1" applyBorder="1" applyAlignment="1">
      <alignment horizontal="left" vertical="center"/>
    </xf>
    <xf numFmtId="0" fontId="31" fillId="0" borderId="42" xfId="4" applyFont="1" applyFill="1" applyBorder="1" applyAlignment="1">
      <alignment horizontal="left" vertical="center"/>
    </xf>
    <xf numFmtId="0" fontId="31" fillId="0" borderId="53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/>
    </xf>
    <xf numFmtId="0" fontId="21" fillId="0" borderId="29" xfId="4" applyFont="1" applyFill="1" applyBorder="1" applyAlignment="1">
      <alignment horizontal="left" vertical="center"/>
    </xf>
    <xf numFmtId="0" fontId="21" fillId="0" borderId="50" xfId="4" applyFont="1" applyFill="1" applyBorder="1" applyAlignment="1">
      <alignment horizontal="left" vertical="center"/>
    </xf>
    <xf numFmtId="0" fontId="23" fillId="0" borderId="39" xfId="4" applyFont="1" applyFill="1" applyBorder="1" applyAlignment="1">
      <alignment horizontal="left" vertical="center"/>
    </xf>
    <xf numFmtId="0" fontId="21" fillId="0" borderId="41" xfId="4" applyFont="1" applyFill="1" applyBorder="1" applyAlignment="1">
      <alignment horizontal="center" vertical="center"/>
    </xf>
    <xf numFmtId="0" fontId="21" fillId="0" borderId="42" xfId="4" applyFont="1" applyFill="1" applyBorder="1" applyAlignment="1">
      <alignment horizontal="center" vertical="center"/>
    </xf>
    <xf numFmtId="0" fontId="21" fillId="0" borderId="53" xfId="4" applyFont="1" applyFill="1" applyBorder="1" applyAlignment="1">
      <alignment horizontal="center" vertical="center"/>
    </xf>
    <xf numFmtId="0" fontId="21" fillId="0" borderId="29" xfId="4" applyFont="1" applyFill="1" applyBorder="1" applyAlignment="1">
      <alignment horizontal="center" vertical="center"/>
    </xf>
    <xf numFmtId="0" fontId="24" fillId="0" borderId="29" xfId="4" applyFont="1" applyFill="1" applyBorder="1" applyAlignment="1">
      <alignment horizontal="center" vertical="center"/>
    </xf>
    <xf numFmtId="0" fontId="24" fillId="0" borderId="38" xfId="4" applyFont="1" applyFill="1" applyBorder="1" applyAlignment="1">
      <alignment horizontal="center" vertical="center"/>
    </xf>
    <xf numFmtId="0" fontId="23" fillId="0" borderId="38" xfId="4" applyFont="1" applyFill="1" applyBorder="1" applyAlignment="1">
      <alignment horizontal="left" vertical="center"/>
    </xf>
    <xf numFmtId="0" fontId="24" fillId="0" borderId="35" xfId="4" applyFont="1" applyFill="1" applyBorder="1" applyAlignment="1">
      <alignment horizontal="center" vertical="center"/>
    </xf>
    <xf numFmtId="0" fontId="21" fillId="0" borderId="35" xfId="4" applyFont="1" applyFill="1" applyBorder="1" applyAlignment="1">
      <alignment horizontal="center" vertical="center"/>
    </xf>
    <xf numFmtId="0" fontId="21" fillId="0" borderId="49" xfId="4" applyFont="1" applyFill="1" applyBorder="1" applyAlignment="1">
      <alignment horizontal="center" vertical="center"/>
    </xf>
    <xf numFmtId="58" fontId="21" fillId="0" borderId="29" xfId="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quotePrefix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52" fillId="0" borderId="10" xfId="4" applyFont="1" applyFill="1" applyBorder="1" applyAlignment="1">
      <alignment horizontal="center" vertical="center"/>
    </xf>
  </cellXfs>
  <cellStyles count="10">
    <cellStyle name="S10" xfId="9" xr:uid="{00000000-0005-0000-0000-000039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" xfId="8" xr:uid="{00000000-0005-0000-0000-000038000000}"/>
    <cellStyle name="常规 5 2" xfId="2" xr:uid="{00000000-0005-0000-0000-000012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504825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276225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228600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514350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504825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142875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23</xdr:row>
          <xdr:rowOff>19050</xdr:rowOff>
        </xdr:from>
        <xdr:to>
          <xdr:col>3</xdr:col>
          <xdr:colOff>571500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276225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23</xdr:row>
          <xdr:rowOff>19050</xdr:rowOff>
        </xdr:from>
        <xdr:to>
          <xdr:col>2</xdr:col>
          <xdr:colOff>600075</xdr:colOff>
          <xdr:row>24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504825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381000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381000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171450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133350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1" customWidth="1"/>
    <col min="3" max="3" width="10.125" customWidth="1"/>
  </cols>
  <sheetData>
    <row r="1" spans="1:2" ht="21" customHeight="1">
      <c r="A1" s="222"/>
      <c r="B1" s="223" t="s">
        <v>0</v>
      </c>
    </row>
    <row r="2" spans="1:2">
      <c r="A2" s="5">
        <v>1</v>
      </c>
      <c r="B2" s="224" t="s">
        <v>1</v>
      </c>
    </row>
    <row r="3" spans="1:2">
      <c r="A3" s="5">
        <v>2</v>
      </c>
      <c r="B3" s="224" t="s">
        <v>2</v>
      </c>
    </row>
    <row r="4" spans="1:2">
      <c r="A4" s="5">
        <v>3</v>
      </c>
      <c r="B4" s="224" t="s">
        <v>3</v>
      </c>
    </row>
    <row r="5" spans="1:2">
      <c r="A5" s="5">
        <v>4</v>
      </c>
      <c r="B5" s="224" t="s">
        <v>4</v>
      </c>
    </row>
    <row r="6" spans="1:2">
      <c r="A6" s="5">
        <v>5</v>
      </c>
      <c r="B6" s="224" t="s">
        <v>5</v>
      </c>
    </row>
    <row r="7" spans="1:2">
      <c r="A7" s="5">
        <v>6</v>
      </c>
      <c r="B7" s="224" t="s">
        <v>6</v>
      </c>
    </row>
    <row r="8" spans="1:2" s="220" customFormat="1" ht="15" customHeight="1">
      <c r="A8" s="225">
        <v>7</v>
      </c>
      <c r="B8" s="226" t="s">
        <v>7</v>
      </c>
    </row>
    <row r="9" spans="1:2" ht="18.95" customHeight="1">
      <c r="A9" s="222"/>
      <c r="B9" s="227" t="s">
        <v>8</v>
      </c>
    </row>
    <row r="10" spans="1:2" ht="15.95" customHeight="1">
      <c r="A10" s="5">
        <v>1</v>
      </c>
      <c r="B10" s="228" t="s">
        <v>9</v>
      </c>
    </row>
    <row r="11" spans="1:2">
      <c r="A11" s="5">
        <v>2</v>
      </c>
      <c r="B11" s="224" t="s">
        <v>10</v>
      </c>
    </row>
    <row r="12" spans="1:2">
      <c r="A12" s="5">
        <v>3</v>
      </c>
      <c r="B12" s="226" t="s">
        <v>11</v>
      </c>
    </row>
    <row r="13" spans="1:2">
      <c r="A13" s="5">
        <v>4</v>
      </c>
      <c r="B13" s="224" t="s">
        <v>12</v>
      </c>
    </row>
    <row r="14" spans="1:2">
      <c r="A14" s="5">
        <v>5</v>
      </c>
      <c r="B14" s="224" t="s">
        <v>13</v>
      </c>
    </row>
    <row r="15" spans="1:2">
      <c r="A15" s="5">
        <v>6</v>
      </c>
      <c r="B15" s="224" t="s">
        <v>14</v>
      </c>
    </row>
    <row r="16" spans="1:2">
      <c r="A16" s="5">
        <v>7</v>
      </c>
      <c r="B16" s="224" t="s">
        <v>15</v>
      </c>
    </row>
    <row r="17" spans="1:2">
      <c r="A17" s="5">
        <v>8</v>
      </c>
      <c r="B17" s="224" t="s">
        <v>16</v>
      </c>
    </row>
    <row r="18" spans="1:2">
      <c r="A18" s="5">
        <v>9</v>
      </c>
      <c r="B18" s="224" t="s">
        <v>17</v>
      </c>
    </row>
    <row r="19" spans="1:2">
      <c r="A19" s="5"/>
      <c r="B19" s="224"/>
    </row>
    <row r="20" spans="1:2" ht="20.25">
      <c r="A20" s="222"/>
      <c r="B20" s="223" t="s">
        <v>18</v>
      </c>
    </row>
    <row r="21" spans="1:2">
      <c r="A21" s="5">
        <v>1</v>
      </c>
      <c r="B21" s="229" t="s">
        <v>19</v>
      </c>
    </row>
    <row r="22" spans="1:2">
      <c r="A22" s="5">
        <v>2</v>
      </c>
      <c r="B22" s="224" t="s">
        <v>20</v>
      </c>
    </row>
    <row r="23" spans="1:2">
      <c r="A23" s="5">
        <v>3</v>
      </c>
      <c r="B23" s="224" t="s">
        <v>21</v>
      </c>
    </row>
    <row r="24" spans="1:2">
      <c r="A24" s="5">
        <v>4</v>
      </c>
      <c r="B24" s="224" t="s">
        <v>22</v>
      </c>
    </row>
    <row r="25" spans="1:2">
      <c r="A25" s="5">
        <v>5</v>
      </c>
      <c r="B25" s="224" t="s">
        <v>23</v>
      </c>
    </row>
    <row r="26" spans="1:2">
      <c r="A26" s="5">
        <v>6</v>
      </c>
      <c r="B26" s="224" t="s">
        <v>24</v>
      </c>
    </row>
    <row r="27" spans="1:2">
      <c r="A27" s="5">
        <v>7</v>
      </c>
      <c r="B27" s="224" t="s">
        <v>25</v>
      </c>
    </row>
    <row r="28" spans="1:2">
      <c r="A28" s="5"/>
      <c r="B28" s="224"/>
    </row>
    <row r="29" spans="1:2" ht="20.25">
      <c r="A29" s="222"/>
      <c r="B29" s="223" t="s">
        <v>26</v>
      </c>
    </row>
    <row r="30" spans="1:2">
      <c r="A30" s="5">
        <v>1</v>
      </c>
      <c r="B30" s="229" t="s">
        <v>27</v>
      </c>
    </row>
    <row r="31" spans="1:2">
      <c r="A31" s="5">
        <v>2</v>
      </c>
      <c r="B31" s="224" t="s">
        <v>28</v>
      </c>
    </row>
    <row r="32" spans="1:2">
      <c r="A32" s="5">
        <v>3</v>
      </c>
      <c r="B32" s="224" t="s">
        <v>29</v>
      </c>
    </row>
    <row r="33" spans="1:2" ht="28.5">
      <c r="A33" s="5">
        <v>4</v>
      </c>
      <c r="B33" s="224" t="s">
        <v>30</v>
      </c>
    </row>
    <row r="34" spans="1:2">
      <c r="A34" s="5">
        <v>5</v>
      </c>
      <c r="B34" s="224" t="s">
        <v>31</v>
      </c>
    </row>
    <row r="35" spans="1:2">
      <c r="A35" s="5">
        <v>6</v>
      </c>
      <c r="B35" s="224" t="s">
        <v>32</v>
      </c>
    </row>
    <row r="36" spans="1:2">
      <c r="A36" s="5">
        <v>7</v>
      </c>
      <c r="B36" s="224" t="s">
        <v>33</v>
      </c>
    </row>
    <row r="37" spans="1:2">
      <c r="A37" s="5"/>
      <c r="B37" s="224"/>
    </row>
    <row r="39" spans="1:2">
      <c r="A39" s="230" t="s">
        <v>34</v>
      </c>
      <c r="B39" s="231"/>
    </row>
  </sheetData>
  <phoneticPr fontId="5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6.375" customWidth="1"/>
    <col min="2" max="2" width="8" customWidth="1"/>
    <col min="3" max="3" width="10.375" customWidth="1"/>
    <col min="4" max="4" width="16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2" t="s">
        <v>336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3" s="1" customFormat="1" ht="16.5">
      <c r="A2" s="451" t="s">
        <v>309</v>
      </c>
      <c r="B2" s="452" t="s">
        <v>314</v>
      </c>
      <c r="C2" s="452" t="s">
        <v>310</v>
      </c>
      <c r="D2" s="452" t="s">
        <v>311</v>
      </c>
      <c r="E2" s="452" t="s">
        <v>312</v>
      </c>
      <c r="F2" s="452" t="s">
        <v>313</v>
      </c>
      <c r="G2" s="451" t="s">
        <v>337</v>
      </c>
      <c r="H2" s="451"/>
      <c r="I2" s="451" t="s">
        <v>338</v>
      </c>
      <c r="J2" s="451"/>
      <c r="K2" s="455" t="s">
        <v>339</v>
      </c>
      <c r="L2" s="457" t="s">
        <v>340</v>
      </c>
      <c r="M2" s="459" t="s">
        <v>341</v>
      </c>
    </row>
    <row r="3" spans="1:13" s="1" customFormat="1" ht="16.5">
      <c r="A3" s="451"/>
      <c r="B3" s="453"/>
      <c r="C3" s="453"/>
      <c r="D3" s="453"/>
      <c r="E3" s="453"/>
      <c r="F3" s="453"/>
      <c r="G3" s="3" t="s">
        <v>342</v>
      </c>
      <c r="H3" s="3" t="s">
        <v>343</v>
      </c>
      <c r="I3" s="3" t="s">
        <v>342</v>
      </c>
      <c r="J3" s="3" t="s">
        <v>343</v>
      </c>
      <c r="K3" s="456"/>
      <c r="L3" s="458"/>
      <c r="M3" s="460"/>
    </row>
    <row r="4" spans="1:13" ht="18.95" customHeight="1">
      <c r="A4" s="33">
        <v>1</v>
      </c>
      <c r="B4" s="234" t="s">
        <v>328</v>
      </c>
      <c r="C4" s="36" t="s">
        <v>325</v>
      </c>
      <c r="D4" s="235" t="s">
        <v>326</v>
      </c>
      <c r="E4" s="15" t="s">
        <v>121</v>
      </c>
      <c r="F4" s="37" t="s">
        <v>327</v>
      </c>
      <c r="G4" s="38">
        <v>-8.0000000000000002E-3</v>
      </c>
      <c r="H4" s="38">
        <v>-5.0000000000000001E-3</v>
      </c>
      <c r="I4" s="39">
        <v>-0.03</v>
      </c>
      <c r="J4" s="39">
        <v>-0.02</v>
      </c>
      <c r="K4" s="6">
        <f>SUM(G4:J4)</f>
        <v>-6.3E-2</v>
      </c>
      <c r="L4" s="6"/>
      <c r="M4" s="6" t="s">
        <v>344</v>
      </c>
    </row>
    <row r="5" spans="1:13" ht="18.95" customHeight="1">
      <c r="A5" s="6">
        <v>2</v>
      </c>
      <c r="B5" s="233" t="s">
        <v>328</v>
      </c>
      <c r="C5" s="15" t="s">
        <v>329</v>
      </c>
      <c r="D5" s="235" t="s">
        <v>326</v>
      </c>
      <c r="E5" s="15" t="s">
        <v>121</v>
      </c>
      <c r="F5" s="37" t="s">
        <v>327</v>
      </c>
      <c r="G5" s="38">
        <v>-5.0000000000000001E-3</v>
      </c>
      <c r="H5" s="38">
        <v>-1.2E-2</v>
      </c>
      <c r="I5" s="39">
        <v>-0.02</v>
      </c>
      <c r="J5" s="38">
        <v>-0.01</v>
      </c>
      <c r="K5" s="6">
        <f>SUM(G5:J5)</f>
        <v>-4.7000000000000007E-2</v>
      </c>
      <c r="L5" s="6"/>
      <c r="M5" s="6" t="s">
        <v>344</v>
      </c>
    </row>
    <row r="6" spans="1:13" ht="18.95" customHeight="1">
      <c r="A6" s="6">
        <v>3</v>
      </c>
      <c r="B6" s="233" t="s">
        <v>328</v>
      </c>
      <c r="C6" s="15" t="s">
        <v>330</v>
      </c>
      <c r="D6" s="235" t="s">
        <v>326</v>
      </c>
      <c r="E6" s="15" t="s">
        <v>122</v>
      </c>
      <c r="F6" s="37" t="s">
        <v>327</v>
      </c>
      <c r="G6" s="38">
        <v>-6.0000000000000001E-3</v>
      </c>
      <c r="H6" s="38">
        <v>-1.2E-2</v>
      </c>
      <c r="I6" s="39">
        <v>-0.01</v>
      </c>
      <c r="J6" s="37">
        <v>-1.5</v>
      </c>
      <c r="K6" s="6">
        <f>SUM(G6:J6)</f>
        <v>-1.528</v>
      </c>
      <c r="L6" s="6"/>
      <c r="M6" s="6" t="s">
        <v>344</v>
      </c>
    </row>
    <row r="7" spans="1:13" ht="18.95" customHeight="1">
      <c r="A7" s="6">
        <v>4</v>
      </c>
      <c r="B7" s="233" t="s">
        <v>328</v>
      </c>
      <c r="C7" s="15" t="s">
        <v>331</v>
      </c>
      <c r="D7" s="235" t="s">
        <v>326</v>
      </c>
      <c r="E7" s="15" t="s">
        <v>123</v>
      </c>
      <c r="F7" s="37" t="s">
        <v>327</v>
      </c>
      <c r="G7" s="38">
        <v>-6.0000000000000001E-3</v>
      </c>
      <c r="H7" s="38">
        <v>-1.0999999999999999E-2</v>
      </c>
      <c r="I7" s="39">
        <v>-0.02</v>
      </c>
      <c r="J7" s="39">
        <v>-0.02</v>
      </c>
      <c r="K7" s="6">
        <f>SUM(G7:J7)</f>
        <v>-5.7000000000000009E-2</v>
      </c>
      <c r="L7" s="6"/>
      <c r="M7" s="6" t="s">
        <v>344</v>
      </c>
    </row>
    <row r="8" spans="1:13" ht="18.95" customHeight="1">
      <c r="A8" s="6">
        <v>5</v>
      </c>
      <c r="B8" s="233" t="s">
        <v>328</v>
      </c>
      <c r="C8" s="15" t="s">
        <v>332</v>
      </c>
      <c r="D8" s="235" t="s">
        <v>326</v>
      </c>
      <c r="E8" s="15" t="s">
        <v>123</v>
      </c>
      <c r="F8" s="37" t="s">
        <v>327</v>
      </c>
      <c r="G8" s="38">
        <v>-6.0000000000000001E-3</v>
      </c>
      <c r="H8" s="38">
        <v>-1.0999999999999999E-2</v>
      </c>
      <c r="I8" s="39">
        <v>-0.01</v>
      </c>
      <c r="J8" s="39">
        <v>-0.02</v>
      </c>
      <c r="K8" s="6">
        <f>SUM(G8:J8)</f>
        <v>-4.7E-2</v>
      </c>
      <c r="L8" s="5"/>
      <c r="M8" s="6" t="s">
        <v>344</v>
      </c>
    </row>
    <row r="9" spans="1:13" ht="18.9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9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43" t="s">
        <v>345</v>
      </c>
      <c r="B12" s="444"/>
      <c r="C12" s="444"/>
      <c r="D12" s="444"/>
      <c r="E12" s="445"/>
      <c r="F12" s="446"/>
      <c r="G12" s="448"/>
      <c r="H12" s="443" t="s">
        <v>334</v>
      </c>
      <c r="I12" s="444"/>
      <c r="J12" s="444"/>
      <c r="K12" s="445"/>
      <c r="L12" s="461"/>
      <c r="M12" s="462"/>
    </row>
    <row r="13" spans="1:13" ht="16.5">
      <c r="A13" s="454" t="s">
        <v>346</v>
      </c>
      <c r="B13" s="454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0" type="noConversion"/>
  <dataValidations count="1">
    <dataValidation type="list" allowBlank="1" showInputMessage="1" showErrorMessage="1" sqref="M1:M3 M4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10" sqref="E10:E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2" t="s">
        <v>347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</row>
    <row r="2" spans="1:23" s="1" customFormat="1" ht="15.95" customHeight="1">
      <c r="A2" s="452" t="s">
        <v>348</v>
      </c>
      <c r="B2" s="452" t="s">
        <v>314</v>
      </c>
      <c r="C2" s="452" t="s">
        <v>310</v>
      </c>
      <c r="D2" s="452" t="s">
        <v>311</v>
      </c>
      <c r="E2" s="452" t="s">
        <v>312</v>
      </c>
      <c r="F2" s="452" t="s">
        <v>313</v>
      </c>
      <c r="G2" s="477" t="s">
        <v>349</v>
      </c>
      <c r="H2" s="478"/>
      <c r="I2" s="479"/>
      <c r="J2" s="477" t="s">
        <v>350</v>
      </c>
      <c r="K2" s="478"/>
      <c r="L2" s="479"/>
      <c r="M2" s="477" t="s">
        <v>351</v>
      </c>
      <c r="N2" s="478"/>
      <c r="O2" s="479"/>
      <c r="P2" s="477" t="s">
        <v>352</v>
      </c>
      <c r="Q2" s="478"/>
      <c r="R2" s="479"/>
      <c r="S2" s="478" t="s">
        <v>353</v>
      </c>
      <c r="T2" s="478"/>
      <c r="U2" s="479"/>
      <c r="V2" s="480" t="s">
        <v>354</v>
      </c>
      <c r="W2" s="480" t="s">
        <v>323</v>
      </c>
    </row>
    <row r="3" spans="1:23" s="1" customFormat="1" ht="16.5">
      <c r="A3" s="453"/>
      <c r="B3" s="472"/>
      <c r="C3" s="472"/>
      <c r="D3" s="472"/>
      <c r="E3" s="472"/>
      <c r="F3" s="472"/>
      <c r="G3" s="3" t="s">
        <v>355</v>
      </c>
      <c r="H3" s="3" t="s">
        <v>68</v>
      </c>
      <c r="I3" s="3" t="s">
        <v>314</v>
      </c>
      <c r="J3" s="3" t="s">
        <v>355</v>
      </c>
      <c r="K3" s="3" t="s">
        <v>68</v>
      </c>
      <c r="L3" s="3" t="s">
        <v>314</v>
      </c>
      <c r="M3" s="3" t="s">
        <v>355</v>
      </c>
      <c r="N3" s="3" t="s">
        <v>68</v>
      </c>
      <c r="O3" s="3" t="s">
        <v>314</v>
      </c>
      <c r="P3" s="3" t="s">
        <v>355</v>
      </c>
      <c r="Q3" s="3" t="s">
        <v>68</v>
      </c>
      <c r="R3" s="3" t="s">
        <v>314</v>
      </c>
      <c r="S3" s="3" t="s">
        <v>355</v>
      </c>
      <c r="T3" s="3" t="s">
        <v>68</v>
      </c>
      <c r="U3" s="3" t="s">
        <v>314</v>
      </c>
      <c r="V3" s="481"/>
      <c r="W3" s="481"/>
    </row>
    <row r="4" spans="1:23" ht="22.5">
      <c r="A4" s="466" t="s">
        <v>356</v>
      </c>
      <c r="B4" s="473" t="s">
        <v>328</v>
      </c>
      <c r="C4" s="463" t="s">
        <v>357</v>
      </c>
      <c r="D4" s="469" t="s">
        <v>326</v>
      </c>
      <c r="E4" s="463" t="s">
        <v>358</v>
      </c>
      <c r="F4" s="463" t="s">
        <v>327</v>
      </c>
      <c r="G4" s="28" t="s">
        <v>326</v>
      </c>
      <c r="H4" s="29" t="s">
        <v>359</v>
      </c>
      <c r="I4" s="34" t="s">
        <v>328</v>
      </c>
      <c r="J4" s="32"/>
      <c r="K4" s="31"/>
      <c r="L4" s="31"/>
      <c r="M4" s="6"/>
      <c r="N4" s="6"/>
      <c r="O4" s="6"/>
      <c r="P4" s="6"/>
      <c r="Q4" s="6"/>
      <c r="R4" s="6"/>
      <c r="S4" s="6"/>
      <c r="T4" s="6"/>
      <c r="U4" s="6"/>
      <c r="V4" s="6" t="s">
        <v>360</v>
      </c>
      <c r="W4" s="6"/>
    </row>
    <row r="5" spans="1:23" ht="16.5">
      <c r="A5" s="464"/>
      <c r="B5" s="464"/>
      <c r="C5" s="464"/>
      <c r="D5" s="470"/>
      <c r="E5" s="464"/>
      <c r="F5" s="464"/>
      <c r="G5" s="474" t="s">
        <v>361</v>
      </c>
      <c r="H5" s="475"/>
      <c r="I5" s="476"/>
      <c r="J5" s="474" t="s">
        <v>362</v>
      </c>
      <c r="K5" s="475"/>
      <c r="L5" s="476"/>
      <c r="M5" s="477" t="s">
        <v>363</v>
      </c>
      <c r="N5" s="478"/>
      <c r="O5" s="479"/>
      <c r="P5" s="477" t="s">
        <v>364</v>
      </c>
      <c r="Q5" s="478"/>
      <c r="R5" s="479"/>
      <c r="S5" s="478" t="s">
        <v>365</v>
      </c>
      <c r="T5" s="478"/>
      <c r="U5" s="479"/>
      <c r="V5" s="6"/>
      <c r="W5" s="6"/>
    </row>
    <row r="6" spans="1:23" ht="16.5">
      <c r="A6" s="464"/>
      <c r="B6" s="464"/>
      <c r="C6" s="464"/>
      <c r="D6" s="470"/>
      <c r="E6" s="464"/>
      <c r="F6" s="464"/>
      <c r="G6" s="30" t="s">
        <v>355</v>
      </c>
      <c r="H6" s="30" t="s">
        <v>68</v>
      </c>
      <c r="I6" s="30" t="s">
        <v>314</v>
      </c>
      <c r="J6" s="30" t="s">
        <v>355</v>
      </c>
      <c r="K6" s="30" t="s">
        <v>68</v>
      </c>
      <c r="L6" s="30" t="s">
        <v>314</v>
      </c>
      <c r="M6" s="3" t="s">
        <v>355</v>
      </c>
      <c r="N6" s="3" t="s">
        <v>68</v>
      </c>
      <c r="O6" s="3" t="s">
        <v>314</v>
      </c>
      <c r="P6" s="3" t="s">
        <v>355</v>
      </c>
      <c r="Q6" s="3" t="s">
        <v>68</v>
      </c>
      <c r="R6" s="3" t="s">
        <v>314</v>
      </c>
      <c r="S6" s="3" t="s">
        <v>355</v>
      </c>
      <c r="T6" s="3" t="s">
        <v>68</v>
      </c>
      <c r="U6" s="3" t="s">
        <v>314</v>
      </c>
      <c r="V6" s="6"/>
      <c r="W6" s="6"/>
    </row>
    <row r="7" spans="1:23">
      <c r="A7" s="465"/>
      <c r="B7" s="465"/>
      <c r="C7" s="465"/>
      <c r="D7" s="471"/>
      <c r="E7" s="465"/>
      <c r="F7" s="465"/>
      <c r="G7" s="31"/>
      <c r="H7" s="32"/>
      <c r="I7" s="32"/>
      <c r="J7" s="32"/>
      <c r="K7" s="32"/>
      <c r="L7" s="31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30" customHeight="1">
      <c r="A8" s="466" t="s">
        <v>356</v>
      </c>
      <c r="B8" s="473" t="s">
        <v>328</v>
      </c>
      <c r="C8" s="463" t="s">
        <v>366</v>
      </c>
      <c r="D8" s="469" t="s">
        <v>326</v>
      </c>
      <c r="E8" s="463" t="s">
        <v>367</v>
      </c>
      <c r="F8" s="466" t="s">
        <v>327</v>
      </c>
      <c r="G8" s="31" t="s">
        <v>326</v>
      </c>
      <c r="H8" s="29" t="s">
        <v>359</v>
      </c>
      <c r="I8" s="35" t="s">
        <v>328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360</v>
      </c>
      <c r="W8" s="6"/>
    </row>
    <row r="9" spans="1:23" ht="30" customHeight="1">
      <c r="A9" s="465"/>
      <c r="B9" s="465"/>
      <c r="C9" s="465"/>
      <c r="D9" s="471"/>
      <c r="E9" s="465"/>
      <c r="F9" s="46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67"/>
      <c r="B10" s="467"/>
      <c r="C10" s="467"/>
      <c r="D10" s="467"/>
      <c r="E10" s="467"/>
      <c r="F10" s="46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68"/>
      <c r="B11" s="468"/>
      <c r="C11" s="468"/>
      <c r="D11" s="468"/>
      <c r="E11" s="468"/>
      <c r="F11" s="46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67"/>
      <c r="B12" s="467"/>
      <c r="C12" s="467"/>
      <c r="D12" s="467"/>
      <c r="E12" s="467"/>
      <c r="F12" s="46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68"/>
      <c r="B13" s="468"/>
      <c r="C13" s="468"/>
      <c r="D13" s="468"/>
      <c r="E13" s="468"/>
      <c r="F13" s="46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67"/>
      <c r="B14" s="467"/>
      <c r="C14" s="467"/>
      <c r="D14" s="467"/>
      <c r="E14" s="467"/>
      <c r="F14" s="46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68"/>
      <c r="B15" s="468"/>
      <c r="C15" s="468"/>
      <c r="D15" s="468"/>
      <c r="E15" s="468"/>
      <c r="F15" s="46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43" t="s">
        <v>368</v>
      </c>
      <c r="B17" s="444"/>
      <c r="C17" s="444"/>
      <c r="D17" s="444"/>
      <c r="E17" s="445"/>
      <c r="F17" s="446"/>
      <c r="G17" s="448"/>
      <c r="H17" s="27"/>
      <c r="I17" s="27"/>
      <c r="J17" s="443" t="s">
        <v>334</v>
      </c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5"/>
      <c r="V17" s="7"/>
      <c r="W17" s="9"/>
    </row>
    <row r="18" spans="1:23" ht="16.5">
      <c r="A18" s="449" t="s">
        <v>369</v>
      </c>
      <c r="B18" s="449"/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5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J22" sqref="J2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2" t="s">
        <v>370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14" s="1" customFormat="1" ht="16.5">
      <c r="A2" s="23" t="s">
        <v>371</v>
      </c>
      <c r="B2" s="24" t="s">
        <v>310</v>
      </c>
      <c r="C2" s="24" t="s">
        <v>311</v>
      </c>
      <c r="D2" s="24" t="s">
        <v>312</v>
      </c>
      <c r="E2" s="24" t="s">
        <v>313</v>
      </c>
      <c r="F2" s="24" t="s">
        <v>314</v>
      </c>
      <c r="G2" s="23" t="s">
        <v>372</v>
      </c>
      <c r="H2" s="23" t="s">
        <v>373</v>
      </c>
      <c r="I2" s="23" t="s">
        <v>374</v>
      </c>
      <c r="J2" s="23" t="s">
        <v>373</v>
      </c>
      <c r="K2" s="23" t="s">
        <v>375</v>
      </c>
      <c r="L2" s="23" t="s">
        <v>373</v>
      </c>
      <c r="M2" s="24" t="s">
        <v>354</v>
      </c>
      <c r="N2" s="24" t="s">
        <v>323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5" t="s">
        <v>371</v>
      </c>
      <c r="B4" s="26" t="s">
        <v>376</v>
      </c>
      <c r="C4" s="26" t="s">
        <v>355</v>
      </c>
      <c r="D4" s="26" t="s">
        <v>312</v>
      </c>
      <c r="E4" s="24" t="s">
        <v>313</v>
      </c>
      <c r="F4" s="24" t="s">
        <v>314</v>
      </c>
      <c r="G4" s="23" t="s">
        <v>372</v>
      </c>
      <c r="H4" s="23" t="s">
        <v>373</v>
      </c>
      <c r="I4" s="23" t="s">
        <v>374</v>
      </c>
      <c r="J4" s="23" t="s">
        <v>373</v>
      </c>
      <c r="K4" s="23" t="s">
        <v>375</v>
      </c>
      <c r="L4" s="23" t="s">
        <v>373</v>
      </c>
      <c r="M4" s="24" t="s">
        <v>354</v>
      </c>
      <c r="N4" s="24" t="s">
        <v>323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43" t="s">
        <v>377</v>
      </c>
      <c r="B11" s="444"/>
      <c r="C11" s="444"/>
      <c r="D11" s="445"/>
      <c r="E11" s="446"/>
      <c r="F11" s="447"/>
      <c r="G11" s="448"/>
      <c r="H11" s="27"/>
      <c r="I11" s="443" t="s">
        <v>378</v>
      </c>
      <c r="J11" s="444"/>
      <c r="K11" s="444"/>
      <c r="L11" s="7"/>
      <c r="M11" s="7"/>
      <c r="N11" s="9"/>
    </row>
    <row r="12" spans="1:14" ht="16.5">
      <c r="A12" s="449" t="s">
        <v>379</v>
      </c>
      <c r="B12" s="450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</row>
  </sheetData>
  <mergeCells count="5">
    <mergeCell ref="A1:N1"/>
    <mergeCell ref="A11:D11"/>
    <mergeCell ref="E11:G11"/>
    <mergeCell ref="I11:K11"/>
    <mergeCell ref="A12:N12"/>
  </mergeCells>
  <phoneticPr fontId="5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0" sqref="A10:E10"/>
    </sheetView>
  </sheetViews>
  <sheetFormatPr defaultColWidth="9" defaultRowHeight="24" customHeight="1"/>
  <cols>
    <col min="1" max="1" width="7" style="11" customWidth="1"/>
    <col min="2" max="2" width="10.25" style="12" customWidth="1"/>
    <col min="3" max="3" width="12.125" style="12" customWidth="1"/>
    <col min="4" max="4" width="12.875" style="12" customWidth="1"/>
    <col min="5" max="5" width="8.5" style="12" customWidth="1"/>
    <col min="6" max="6" width="13.125" style="12" customWidth="1"/>
    <col min="7" max="7" width="11.625" style="12" customWidth="1"/>
    <col min="8" max="9" width="14" style="12" customWidth="1"/>
    <col min="10" max="10" width="11.5" style="12" customWidth="1"/>
    <col min="11" max="16384" width="9" style="12"/>
  </cols>
  <sheetData>
    <row r="1" spans="1:12" ht="24" customHeight="1">
      <c r="A1" s="482" t="s">
        <v>380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2" s="10" customFormat="1" ht="24" customHeight="1">
      <c r="A2" s="13" t="s">
        <v>348</v>
      </c>
      <c r="B2" s="4" t="s">
        <v>314</v>
      </c>
      <c r="C2" s="4" t="s">
        <v>310</v>
      </c>
      <c r="D2" s="4" t="s">
        <v>311</v>
      </c>
      <c r="E2" s="4" t="s">
        <v>312</v>
      </c>
      <c r="F2" s="4" t="s">
        <v>313</v>
      </c>
      <c r="G2" s="3" t="s">
        <v>381</v>
      </c>
      <c r="H2" s="3" t="s">
        <v>382</v>
      </c>
      <c r="I2" s="3" t="s">
        <v>383</v>
      </c>
      <c r="J2" s="3" t="s">
        <v>384</v>
      </c>
      <c r="K2" s="4" t="s">
        <v>354</v>
      </c>
      <c r="L2" s="4" t="s">
        <v>323</v>
      </c>
    </row>
    <row r="3" spans="1:12" ht="24" customHeight="1">
      <c r="A3" s="14" t="s">
        <v>385</v>
      </c>
      <c r="B3" s="233" t="s">
        <v>328</v>
      </c>
      <c r="C3" s="15" t="s">
        <v>329</v>
      </c>
      <c r="D3" s="16"/>
      <c r="E3" s="15" t="s">
        <v>121</v>
      </c>
      <c r="F3" s="17" t="s">
        <v>327</v>
      </c>
      <c r="G3" s="18" t="s">
        <v>386</v>
      </c>
      <c r="H3" s="18" t="s">
        <v>387</v>
      </c>
      <c r="I3" s="18"/>
      <c r="J3" s="18"/>
      <c r="K3" s="18"/>
      <c r="L3" s="18" t="s">
        <v>344</v>
      </c>
    </row>
    <row r="4" spans="1:12" ht="24" customHeight="1">
      <c r="A4" s="14" t="s">
        <v>385</v>
      </c>
      <c r="B4" s="233" t="s">
        <v>328</v>
      </c>
      <c r="C4" s="15" t="s">
        <v>330</v>
      </c>
      <c r="D4" s="16"/>
      <c r="E4" s="15" t="s">
        <v>122</v>
      </c>
      <c r="F4" s="17" t="s">
        <v>327</v>
      </c>
      <c r="G4" s="18" t="s">
        <v>386</v>
      </c>
      <c r="H4" s="18" t="s">
        <v>387</v>
      </c>
      <c r="I4" s="18"/>
      <c r="J4" s="18"/>
      <c r="K4" s="18"/>
      <c r="L4" s="18" t="s">
        <v>344</v>
      </c>
    </row>
    <row r="5" spans="1:12" ht="24" customHeight="1">
      <c r="A5" s="14" t="s">
        <v>356</v>
      </c>
      <c r="B5" s="233" t="s">
        <v>328</v>
      </c>
      <c r="C5" s="15" t="s">
        <v>331</v>
      </c>
      <c r="D5" s="16"/>
      <c r="E5" s="15" t="s">
        <v>123</v>
      </c>
      <c r="F5" s="17" t="s">
        <v>327</v>
      </c>
      <c r="G5" s="18" t="s">
        <v>386</v>
      </c>
      <c r="H5" s="18" t="s">
        <v>387</v>
      </c>
      <c r="I5" s="18"/>
      <c r="J5" s="18"/>
      <c r="K5" s="18"/>
      <c r="L5" s="18" t="s">
        <v>344</v>
      </c>
    </row>
    <row r="6" spans="1:12" ht="24" customHeight="1">
      <c r="A6" s="19"/>
      <c r="B6" s="20"/>
      <c r="C6" s="21"/>
      <c r="D6" s="16"/>
      <c r="E6" s="21"/>
      <c r="F6" s="21"/>
      <c r="G6" s="18"/>
      <c r="H6" s="18"/>
      <c r="I6" s="22"/>
      <c r="J6" s="22"/>
      <c r="K6" s="22"/>
      <c r="L6" s="18"/>
    </row>
    <row r="7" spans="1:12" ht="24" customHeight="1">
      <c r="A7" s="1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ht="24" customHeight="1">
      <c r="A8" s="1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ht="24" customHeight="1">
      <c r="A9" s="19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2" customFormat="1" ht="24" customHeight="1">
      <c r="A10" s="483" t="s">
        <v>388</v>
      </c>
      <c r="B10" s="444"/>
      <c r="C10" s="444"/>
      <c r="D10" s="444"/>
      <c r="E10" s="445"/>
      <c r="F10" s="446"/>
      <c r="G10" s="448"/>
      <c r="H10" s="443" t="s">
        <v>389</v>
      </c>
      <c r="I10" s="444"/>
      <c r="J10" s="444"/>
      <c r="K10" s="7"/>
      <c r="L10" s="9"/>
    </row>
    <row r="11" spans="1:12" ht="81" customHeight="1">
      <c r="A11" s="484" t="s">
        <v>390</v>
      </c>
      <c r="B11" s="485"/>
      <c r="C11" s="486"/>
      <c r="D11" s="486"/>
      <c r="E11" s="486"/>
      <c r="F11" s="486"/>
      <c r="G11" s="486"/>
      <c r="H11" s="486"/>
      <c r="I11" s="486"/>
      <c r="J11" s="486"/>
      <c r="K11" s="486"/>
      <c r="L11" s="486"/>
    </row>
  </sheetData>
  <mergeCells count="5">
    <mergeCell ref="A1:J1"/>
    <mergeCell ref="A10:E10"/>
    <mergeCell ref="F10:G10"/>
    <mergeCell ref="H10:J10"/>
    <mergeCell ref="A11:L11"/>
  </mergeCells>
  <phoneticPr fontId="50" type="noConversion"/>
  <dataValidations count="1">
    <dataValidation type="list" allowBlank="1" showInputMessage="1" showErrorMessage="1" sqref="L3 L4:L5 L6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2" t="s">
        <v>391</v>
      </c>
      <c r="B1" s="442"/>
      <c r="C1" s="442"/>
      <c r="D1" s="442"/>
      <c r="E1" s="442"/>
      <c r="F1" s="442"/>
      <c r="G1" s="442"/>
      <c r="H1" s="442"/>
      <c r="I1" s="442"/>
    </row>
    <row r="2" spans="1:9" s="1" customFormat="1" ht="16.5">
      <c r="A2" s="451" t="s">
        <v>309</v>
      </c>
      <c r="B2" s="452" t="s">
        <v>314</v>
      </c>
      <c r="C2" s="452" t="s">
        <v>355</v>
      </c>
      <c r="D2" s="452" t="s">
        <v>312</v>
      </c>
      <c r="E2" s="452" t="s">
        <v>313</v>
      </c>
      <c r="F2" s="3" t="s">
        <v>392</v>
      </c>
      <c r="G2" s="3" t="s">
        <v>338</v>
      </c>
      <c r="H2" s="455" t="s">
        <v>339</v>
      </c>
      <c r="I2" s="459" t="s">
        <v>341</v>
      </c>
    </row>
    <row r="3" spans="1:9" s="1" customFormat="1" ht="16.5">
      <c r="A3" s="451"/>
      <c r="B3" s="453"/>
      <c r="C3" s="453"/>
      <c r="D3" s="453"/>
      <c r="E3" s="453"/>
      <c r="F3" s="3" t="s">
        <v>393</v>
      </c>
      <c r="G3" s="3" t="s">
        <v>342</v>
      </c>
      <c r="H3" s="456"/>
      <c r="I3" s="46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43" t="s">
        <v>377</v>
      </c>
      <c r="B12" s="444"/>
      <c r="C12" s="444"/>
      <c r="D12" s="445"/>
      <c r="E12" s="8"/>
      <c r="F12" s="443" t="s">
        <v>378</v>
      </c>
      <c r="G12" s="444"/>
      <c r="H12" s="445"/>
      <c r="I12" s="9"/>
    </row>
    <row r="13" spans="1:9" ht="16.5">
      <c r="A13" s="449" t="s">
        <v>394</v>
      </c>
      <c r="B13" s="449"/>
      <c r="C13" s="450"/>
      <c r="D13" s="450"/>
      <c r="E13" s="450"/>
      <c r="F13" s="450"/>
      <c r="G13" s="450"/>
      <c r="H13" s="450"/>
      <c r="I13" s="45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6" t="s">
        <v>35</v>
      </c>
      <c r="C2" s="237"/>
      <c r="D2" s="237"/>
      <c r="E2" s="237"/>
      <c r="F2" s="237"/>
      <c r="G2" s="237"/>
      <c r="H2" s="237"/>
      <c r="I2" s="238"/>
    </row>
    <row r="3" spans="2:9" ht="27.95" customHeight="1">
      <c r="B3" s="208"/>
      <c r="C3" s="209"/>
      <c r="D3" s="239" t="s">
        <v>36</v>
      </c>
      <c r="E3" s="240"/>
      <c r="F3" s="241" t="s">
        <v>37</v>
      </c>
      <c r="G3" s="242"/>
      <c r="H3" s="239" t="s">
        <v>38</v>
      </c>
      <c r="I3" s="243"/>
    </row>
    <row r="4" spans="2:9" ht="27.95" customHeight="1">
      <c r="B4" s="208" t="s">
        <v>39</v>
      </c>
      <c r="C4" s="209" t="s">
        <v>40</v>
      </c>
      <c r="D4" s="209" t="s">
        <v>41</v>
      </c>
      <c r="E4" s="209" t="s">
        <v>42</v>
      </c>
      <c r="F4" s="210" t="s">
        <v>41</v>
      </c>
      <c r="G4" s="210" t="s">
        <v>42</v>
      </c>
      <c r="H4" s="209" t="s">
        <v>41</v>
      </c>
      <c r="I4" s="217" t="s">
        <v>42</v>
      </c>
    </row>
    <row r="5" spans="2:9" ht="27.95" customHeight="1">
      <c r="B5" s="211" t="s">
        <v>43</v>
      </c>
      <c r="C5" s="5">
        <v>13</v>
      </c>
      <c r="D5" s="5">
        <v>0</v>
      </c>
      <c r="E5" s="5">
        <v>1</v>
      </c>
      <c r="F5" s="212">
        <v>0</v>
      </c>
      <c r="G5" s="212">
        <v>1</v>
      </c>
      <c r="H5" s="5">
        <v>1</v>
      </c>
      <c r="I5" s="218">
        <v>2</v>
      </c>
    </row>
    <row r="6" spans="2:9" ht="27.95" customHeight="1">
      <c r="B6" s="211" t="s">
        <v>44</v>
      </c>
      <c r="C6" s="5">
        <v>20</v>
      </c>
      <c r="D6" s="5">
        <v>0</v>
      </c>
      <c r="E6" s="5">
        <v>1</v>
      </c>
      <c r="F6" s="212">
        <v>1</v>
      </c>
      <c r="G6" s="212">
        <v>2</v>
      </c>
      <c r="H6" s="5">
        <v>2</v>
      </c>
      <c r="I6" s="218">
        <v>3</v>
      </c>
    </row>
    <row r="7" spans="2:9" ht="27.95" customHeight="1">
      <c r="B7" s="211" t="s">
        <v>45</v>
      </c>
      <c r="C7" s="5">
        <v>32</v>
      </c>
      <c r="D7" s="5">
        <v>0</v>
      </c>
      <c r="E7" s="5">
        <v>1</v>
      </c>
      <c r="F7" s="212">
        <v>2</v>
      </c>
      <c r="G7" s="212">
        <v>3</v>
      </c>
      <c r="H7" s="5">
        <v>3</v>
      </c>
      <c r="I7" s="218">
        <v>4</v>
      </c>
    </row>
    <row r="8" spans="2:9" ht="27.95" customHeight="1">
      <c r="B8" s="211" t="s">
        <v>46</v>
      </c>
      <c r="C8" s="5">
        <v>50</v>
      </c>
      <c r="D8" s="5">
        <v>1</v>
      </c>
      <c r="E8" s="5">
        <v>2</v>
      </c>
      <c r="F8" s="212">
        <v>3</v>
      </c>
      <c r="G8" s="212">
        <v>4</v>
      </c>
      <c r="H8" s="5">
        <v>5</v>
      </c>
      <c r="I8" s="218">
        <v>6</v>
      </c>
    </row>
    <row r="9" spans="2:9" ht="27.95" customHeight="1">
      <c r="B9" s="211" t="s">
        <v>47</v>
      </c>
      <c r="C9" s="5">
        <v>80</v>
      </c>
      <c r="D9" s="5">
        <v>2</v>
      </c>
      <c r="E9" s="5">
        <v>3</v>
      </c>
      <c r="F9" s="212">
        <v>5</v>
      </c>
      <c r="G9" s="212">
        <v>6</v>
      </c>
      <c r="H9" s="5">
        <v>7</v>
      </c>
      <c r="I9" s="218">
        <v>8</v>
      </c>
    </row>
    <row r="10" spans="2:9" ht="27.95" customHeight="1">
      <c r="B10" s="211" t="s">
        <v>48</v>
      </c>
      <c r="C10" s="5">
        <v>125</v>
      </c>
      <c r="D10" s="5">
        <v>3</v>
      </c>
      <c r="E10" s="5">
        <v>4</v>
      </c>
      <c r="F10" s="212">
        <v>7</v>
      </c>
      <c r="G10" s="212">
        <v>8</v>
      </c>
      <c r="H10" s="5">
        <v>10</v>
      </c>
      <c r="I10" s="218">
        <v>11</v>
      </c>
    </row>
    <row r="11" spans="2:9" ht="27.95" customHeight="1">
      <c r="B11" s="211" t="s">
        <v>49</v>
      </c>
      <c r="C11" s="5">
        <v>200</v>
      </c>
      <c r="D11" s="5">
        <v>5</v>
      </c>
      <c r="E11" s="5">
        <v>6</v>
      </c>
      <c r="F11" s="212">
        <v>10</v>
      </c>
      <c r="G11" s="212">
        <v>11</v>
      </c>
      <c r="H11" s="5">
        <v>14</v>
      </c>
      <c r="I11" s="218">
        <v>15</v>
      </c>
    </row>
    <row r="12" spans="2:9" ht="27.95" customHeight="1">
      <c r="B12" s="213" t="s">
        <v>50</v>
      </c>
      <c r="C12" s="214">
        <v>315</v>
      </c>
      <c r="D12" s="214">
        <v>7</v>
      </c>
      <c r="E12" s="214">
        <v>8</v>
      </c>
      <c r="F12" s="215">
        <v>14</v>
      </c>
      <c r="G12" s="215">
        <v>15</v>
      </c>
      <c r="H12" s="214">
        <v>21</v>
      </c>
      <c r="I12" s="219">
        <v>22</v>
      </c>
    </row>
    <row r="14" spans="2:9">
      <c r="B14" s="216" t="s">
        <v>51</v>
      </c>
      <c r="C14" s="216"/>
      <c r="D14" s="216"/>
    </row>
  </sheetData>
  <mergeCells count="4">
    <mergeCell ref="B2:I2"/>
    <mergeCell ref="D3:E3"/>
    <mergeCell ref="F3:G3"/>
    <mergeCell ref="H3:I3"/>
  </mergeCells>
  <phoneticPr fontId="5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131" customWidth="1"/>
    <col min="2" max="9" width="10.375" style="131"/>
    <col min="10" max="10" width="8.875" style="131" customWidth="1"/>
    <col min="11" max="11" width="12" style="131" customWidth="1"/>
    <col min="12" max="16384" width="10.375" style="131"/>
  </cols>
  <sheetData>
    <row r="1" spans="1:11" ht="20.25">
      <c r="A1" s="312" t="s">
        <v>52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4.25">
      <c r="A2" s="132" t="s">
        <v>53</v>
      </c>
      <c r="B2" s="313" t="s">
        <v>54</v>
      </c>
      <c r="C2" s="313"/>
      <c r="D2" s="314" t="s">
        <v>55</v>
      </c>
      <c r="E2" s="314"/>
      <c r="F2" s="313"/>
      <c r="G2" s="313"/>
      <c r="H2" s="133" t="s">
        <v>56</v>
      </c>
      <c r="I2" s="315" t="s">
        <v>57</v>
      </c>
      <c r="J2" s="315"/>
      <c r="K2" s="316"/>
    </row>
    <row r="3" spans="1:11" ht="14.25">
      <c r="A3" s="306" t="s">
        <v>58</v>
      </c>
      <c r="B3" s="307"/>
      <c r="C3" s="308"/>
      <c r="D3" s="309" t="s">
        <v>59</v>
      </c>
      <c r="E3" s="310"/>
      <c r="F3" s="310"/>
      <c r="G3" s="311"/>
      <c r="H3" s="309" t="s">
        <v>60</v>
      </c>
      <c r="I3" s="310"/>
      <c r="J3" s="310"/>
      <c r="K3" s="311"/>
    </row>
    <row r="4" spans="1:11" ht="14.25">
      <c r="A4" s="136" t="s">
        <v>61</v>
      </c>
      <c r="B4" s="304" t="s">
        <v>62</v>
      </c>
      <c r="C4" s="305"/>
      <c r="D4" s="298" t="s">
        <v>63</v>
      </c>
      <c r="E4" s="299"/>
      <c r="F4" s="296" t="s">
        <v>64</v>
      </c>
      <c r="G4" s="297"/>
      <c r="H4" s="298" t="s">
        <v>65</v>
      </c>
      <c r="I4" s="299"/>
      <c r="J4" s="150" t="s">
        <v>66</v>
      </c>
      <c r="K4" s="161" t="s">
        <v>67</v>
      </c>
    </row>
    <row r="5" spans="1:11" ht="14.25">
      <c r="A5" s="139" t="s">
        <v>68</v>
      </c>
      <c r="B5" s="304" t="s">
        <v>69</v>
      </c>
      <c r="C5" s="305"/>
      <c r="D5" s="298" t="s">
        <v>70</v>
      </c>
      <c r="E5" s="299"/>
      <c r="F5" s="296">
        <v>44708</v>
      </c>
      <c r="G5" s="297"/>
      <c r="H5" s="298" t="s">
        <v>71</v>
      </c>
      <c r="I5" s="299"/>
      <c r="J5" s="150" t="s">
        <v>66</v>
      </c>
      <c r="K5" s="161" t="s">
        <v>67</v>
      </c>
    </row>
    <row r="6" spans="1:11" ht="14.25">
      <c r="A6" s="136" t="s">
        <v>72</v>
      </c>
      <c r="B6" s="182" t="s">
        <v>73</v>
      </c>
      <c r="C6" s="183">
        <v>6</v>
      </c>
      <c r="D6" s="139" t="s">
        <v>74</v>
      </c>
      <c r="E6" s="152"/>
      <c r="F6" s="296">
        <v>44726</v>
      </c>
      <c r="G6" s="297"/>
      <c r="H6" s="298" t="s">
        <v>75</v>
      </c>
      <c r="I6" s="299"/>
      <c r="J6" s="150" t="s">
        <v>66</v>
      </c>
      <c r="K6" s="161" t="s">
        <v>67</v>
      </c>
    </row>
    <row r="7" spans="1:11" ht="14.25">
      <c r="A7" s="136" t="s">
        <v>76</v>
      </c>
      <c r="B7" s="294">
        <v>6753</v>
      </c>
      <c r="C7" s="295"/>
      <c r="D7" s="139" t="s">
        <v>77</v>
      </c>
      <c r="E7" s="151"/>
      <c r="F7" s="296">
        <v>44730</v>
      </c>
      <c r="G7" s="297"/>
      <c r="H7" s="298" t="s">
        <v>78</v>
      </c>
      <c r="I7" s="299"/>
      <c r="J7" s="150" t="s">
        <v>66</v>
      </c>
      <c r="K7" s="161" t="s">
        <v>67</v>
      </c>
    </row>
    <row r="8" spans="1:11" ht="14.25">
      <c r="A8" s="143" t="s">
        <v>79</v>
      </c>
      <c r="B8" s="300" t="s">
        <v>80</v>
      </c>
      <c r="C8" s="301"/>
      <c r="D8" s="265" t="s">
        <v>81</v>
      </c>
      <c r="E8" s="266"/>
      <c r="F8" s="302">
        <v>44767</v>
      </c>
      <c r="G8" s="303"/>
      <c r="H8" s="265" t="s">
        <v>82</v>
      </c>
      <c r="I8" s="266"/>
      <c r="J8" s="153" t="s">
        <v>66</v>
      </c>
      <c r="K8" s="163" t="s">
        <v>67</v>
      </c>
    </row>
    <row r="9" spans="1:11" ht="14.25">
      <c r="A9" s="288" t="s">
        <v>83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spans="1:11" ht="14.25">
      <c r="A10" s="262" t="s">
        <v>84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</row>
    <row r="11" spans="1:11" ht="14.25">
      <c r="A11" s="184" t="s">
        <v>85</v>
      </c>
      <c r="B11" s="185" t="s">
        <v>86</v>
      </c>
      <c r="C11" s="186" t="s">
        <v>87</v>
      </c>
      <c r="D11" s="187"/>
      <c r="E11" s="188" t="s">
        <v>88</v>
      </c>
      <c r="F11" s="185" t="s">
        <v>86</v>
      </c>
      <c r="G11" s="186" t="s">
        <v>87</v>
      </c>
      <c r="H11" s="186" t="s">
        <v>89</v>
      </c>
      <c r="I11" s="188" t="s">
        <v>90</v>
      </c>
      <c r="J11" s="185" t="s">
        <v>86</v>
      </c>
      <c r="K11" s="203" t="s">
        <v>87</v>
      </c>
    </row>
    <row r="12" spans="1:11" ht="14.25">
      <c r="A12" s="139" t="s">
        <v>91</v>
      </c>
      <c r="B12" s="149" t="s">
        <v>86</v>
      </c>
      <c r="C12" s="150" t="s">
        <v>87</v>
      </c>
      <c r="D12" s="151"/>
      <c r="E12" s="152" t="s">
        <v>92</v>
      </c>
      <c r="F12" s="149" t="s">
        <v>86</v>
      </c>
      <c r="G12" s="150" t="s">
        <v>87</v>
      </c>
      <c r="H12" s="150" t="s">
        <v>89</v>
      </c>
      <c r="I12" s="152" t="s">
        <v>93</v>
      </c>
      <c r="J12" s="149" t="s">
        <v>86</v>
      </c>
      <c r="K12" s="161" t="s">
        <v>87</v>
      </c>
    </row>
    <row r="13" spans="1:11" ht="14.25">
      <c r="A13" s="139" t="s">
        <v>94</v>
      </c>
      <c r="B13" s="149" t="s">
        <v>86</v>
      </c>
      <c r="C13" s="150" t="s">
        <v>87</v>
      </c>
      <c r="D13" s="151"/>
      <c r="E13" s="152" t="s">
        <v>95</v>
      </c>
      <c r="F13" s="150" t="s">
        <v>96</v>
      </c>
      <c r="G13" s="150" t="s">
        <v>97</v>
      </c>
      <c r="H13" s="150" t="s">
        <v>89</v>
      </c>
      <c r="I13" s="152" t="s">
        <v>98</v>
      </c>
      <c r="J13" s="149" t="s">
        <v>86</v>
      </c>
      <c r="K13" s="161" t="s">
        <v>87</v>
      </c>
    </row>
    <row r="14" spans="1:11" ht="14.25">
      <c r="A14" s="265" t="s">
        <v>99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7"/>
    </row>
    <row r="15" spans="1:11" ht="14.25">
      <c r="A15" s="262" t="s">
        <v>100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spans="1:11" ht="14.25">
      <c r="A16" s="189" t="s">
        <v>101</v>
      </c>
      <c r="B16" s="186" t="s">
        <v>96</v>
      </c>
      <c r="C16" s="186" t="s">
        <v>97</v>
      </c>
      <c r="D16" s="190"/>
      <c r="E16" s="191" t="s">
        <v>102</v>
      </c>
      <c r="F16" s="186" t="s">
        <v>96</v>
      </c>
      <c r="G16" s="186" t="s">
        <v>97</v>
      </c>
      <c r="H16" s="192"/>
      <c r="I16" s="191" t="s">
        <v>103</v>
      </c>
      <c r="J16" s="186" t="s">
        <v>96</v>
      </c>
      <c r="K16" s="203" t="s">
        <v>97</v>
      </c>
    </row>
    <row r="17" spans="1:22" ht="16.5" customHeight="1">
      <c r="A17" s="154" t="s">
        <v>104</v>
      </c>
      <c r="B17" s="150" t="s">
        <v>96</v>
      </c>
      <c r="C17" s="150" t="s">
        <v>97</v>
      </c>
      <c r="D17" s="137"/>
      <c r="E17" s="155" t="s">
        <v>105</v>
      </c>
      <c r="F17" s="150" t="s">
        <v>96</v>
      </c>
      <c r="G17" s="150" t="s">
        <v>97</v>
      </c>
      <c r="H17" s="193"/>
      <c r="I17" s="155" t="s">
        <v>106</v>
      </c>
      <c r="J17" s="150" t="s">
        <v>96</v>
      </c>
      <c r="K17" s="161" t="s">
        <v>97</v>
      </c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</row>
    <row r="18" spans="1:22" ht="18" customHeight="1">
      <c r="A18" s="291" t="s">
        <v>107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3"/>
    </row>
    <row r="19" spans="1:22" s="181" customFormat="1" ht="18" customHeight="1">
      <c r="A19" s="262" t="s">
        <v>108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spans="1:22" ht="16.5" customHeight="1">
      <c r="A20" s="279" t="s">
        <v>109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22" ht="21.75" customHeight="1">
      <c r="A21" s="194" t="s">
        <v>110</v>
      </c>
      <c r="B21" s="155" t="s">
        <v>111</v>
      </c>
      <c r="C21" s="155" t="s">
        <v>112</v>
      </c>
      <c r="D21" s="155" t="s">
        <v>113</v>
      </c>
      <c r="E21" s="155" t="s">
        <v>114</v>
      </c>
      <c r="F21" s="155" t="s">
        <v>115</v>
      </c>
      <c r="G21" s="155" t="s">
        <v>116</v>
      </c>
      <c r="H21" s="155" t="s">
        <v>117</v>
      </c>
      <c r="I21" s="155" t="s">
        <v>118</v>
      </c>
      <c r="J21" s="155" t="s">
        <v>119</v>
      </c>
      <c r="K21" s="164" t="s">
        <v>120</v>
      </c>
    </row>
    <row r="22" spans="1:22" ht="23.1" customHeight="1">
      <c r="A22" s="195" t="s">
        <v>121</v>
      </c>
      <c r="B22" s="196"/>
      <c r="C22" s="197" t="s">
        <v>96</v>
      </c>
      <c r="D22" s="197" t="s">
        <v>96</v>
      </c>
      <c r="E22" s="197" t="s">
        <v>96</v>
      </c>
      <c r="F22" s="197" t="s">
        <v>96</v>
      </c>
      <c r="G22" s="197" t="s">
        <v>96</v>
      </c>
      <c r="H22" s="197" t="s">
        <v>96</v>
      </c>
      <c r="I22" s="196"/>
      <c r="J22" s="196"/>
      <c r="K22" s="205"/>
    </row>
    <row r="23" spans="1:22" ht="23.1" customHeight="1">
      <c r="A23" s="195" t="s">
        <v>122</v>
      </c>
      <c r="B23" s="196"/>
      <c r="C23" s="197" t="s">
        <v>96</v>
      </c>
      <c r="D23" s="197" t="s">
        <v>96</v>
      </c>
      <c r="E23" s="197" t="s">
        <v>96</v>
      </c>
      <c r="F23" s="197" t="s">
        <v>96</v>
      </c>
      <c r="G23" s="197" t="s">
        <v>96</v>
      </c>
      <c r="H23" s="197" t="s">
        <v>96</v>
      </c>
      <c r="I23" s="196"/>
      <c r="J23" s="196"/>
      <c r="K23" s="206"/>
    </row>
    <row r="24" spans="1:22" ht="23.1" customHeight="1">
      <c r="A24" s="195" t="s">
        <v>123</v>
      </c>
      <c r="B24" s="196"/>
      <c r="C24" s="197" t="s">
        <v>96</v>
      </c>
      <c r="D24" s="197" t="s">
        <v>96</v>
      </c>
      <c r="E24" s="197" t="s">
        <v>96</v>
      </c>
      <c r="F24" s="197" t="s">
        <v>96</v>
      </c>
      <c r="G24" s="197" t="s">
        <v>96</v>
      </c>
      <c r="H24" s="197" t="s">
        <v>96</v>
      </c>
      <c r="I24" s="196"/>
      <c r="J24" s="196"/>
      <c r="K24" s="206"/>
    </row>
    <row r="25" spans="1:22" ht="23.1" customHeight="1">
      <c r="A25" s="142"/>
      <c r="B25" s="196"/>
      <c r="C25" s="196"/>
      <c r="D25" s="196"/>
      <c r="E25" s="196"/>
      <c r="F25" s="196"/>
      <c r="G25" s="196"/>
      <c r="H25" s="196"/>
      <c r="I25" s="196"/>
      <c r="J25" s="196"/>
      <c r="K25" s="207"/>
    </row>
    <row r="26" spans="1:22" ht="23.1" customHeight="1">
      <c r="A26" s="142"/>
      <c r="B26" s="196"/>
      <c r="C26" s="196"/>
      <c r="D26" s="196"/>
      <c r="E26" s="196"/>
      <c r="F26" s="196"/>
      <c r="G26" s="196"/>
      <c r="H26" s="196"/>
      <c r="I26" s="196"/>
      <c r="J26" s="196"/>
      <c r="K26" s="207"/>
    </row>
    <row r="27" spans="1:22" ht="23.1" customHeight="1">
      <c r="A27" s="142"/>
      <c r="B27" s="196"/>
      <c r="C27" s="196"/>
      <c r="D27" s="196"/>
      <c r="E27" s="196"/>
      <c r="F27" s="196"/>
      <c r="G27" s="196"/>
      <c r="H27" s="196"/>
      <c r="I27" s="196"/>
      <c r="J27" s="196"/>
      <c r="K27" s="207"/>
    </row>
    <row r="28" spans="1:22" ht="23.1" customHeight="1">
      <c r="A28" s="142"/>
      <c r="B28" s="196"/>
      <c r="C28" s="196"/>
      <c r="D28" s="196"/>
      <c r="E28" s="196"/>
      <c r="F28" s="196"/>
      <c r="G28" s="196"/>
      <c r="H28" s="196"/>
      <c r="I28" s="196"/>
      <c r="J28" s="196"/>
      <c r="K28" s="207"/>
    </row>
    <row r="29" spans="1:22" ht="18" customHeight="1">
      <c r="A29" s="268" t="s">
        <v>124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pans="1:22" ht="18.75" customHeight="1">
      <c r="A30" s="282" t="s">
        <v>125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22" ht="18.75" customHeight="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7"/>
    </row>
    <row r="32" spans="1:22" ht="18" customHeight="1">
      <c r="A32" s="268" t="s">
        <v>126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pans="1:11" ht="14.25">
      <c r="A33" s="271" t="s">
        <v>127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spans="1:11" ht="14.25">
      <c r="A34" s="274" t="s">
        <v>128</v>
      </c>
      <c r="B34" s="275"/>
      <c r="C34" s="150" t="s">
        <v>66</v>
      </c>
      <c r="D34" s="150" t="s">
        <v>67</v>
      </c>
      <c r="E34" s="276" t="s">
        <v>129</v>
      </c>
      <c r="F34" s="277"/>
      <c r="G34" s="277"/>
      <c r="H34" s="277"/>
      <c r="I34" s="277"/>
      <c r="J34" s="277"/>
      <c r="K34" s="278"/>
    </row>
    <row r="35" spans="1:11" ht="14.25">
      <c r="A35" s="244" t="s">
        <v>130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21" customHeight="1">
      <c r="A36" s="253" t="s">
        <v>131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21" customHeight="1">
      <c r="A37" s="256" t="s">
        <v>132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21" customHeight="1">
      <c r="A38" s="256" t="s">
        <v>133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21" customHeight="1">
      <c r="A39" s="256" t="s">
        <v>134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21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21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21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4.25">
      <c r="A43" s="259" t="s">
        <v>135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262" t="s">
        <v>136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4"/>
    </row>
    <row r="45" spans="1:11" ht="14.25">
      <c r="A45" s="189" t="s">
        <v>137</v>
      </c>
      <c r="B45" s="186" t="s">
        <v>96</v>
      </c>
      <c r="C45" s="186" t="s">
        <v>97</v>
      </c>
      <c r="D45" s="186" t="s">
        <v>89</v>
      </c>
      <c r="E45" s="191" t="s">
        <v>138</v>
      </c>
      <c r="F45" s="186" t="s">
        <v>96</v>
      </c>
      <c r="G45" s="186" t="s">
        <v>97</v>
      </c>
      <c r="H45" s="186" t="s">
        <v>89</v>
      </c>
      <c r="I45" s="191" t="s">
        <v>139</v>
      </c>
      <c r="J45" s="186" t="s">
        <v>96</v>
      </c>
      <c r="K45" s="203" t="s">
        <v>97</v>
      </c>
    </row>
    <row r="46" spans="1:11" ht="14.25">
      <c r="A46" s="154" t="s">
        <v>88</v>
      </c>
      <c r="B46" s="150" t="s">
        <v>96</v>
      </c>
      <c r="C46" s="150" t="s">
        <v>97</v>
      </c>
      <c r="D46" s="150" t="s">
        <v>89</v>
      </c>
      <c r="E46" s="155" t="s">
        <v>95</v>
      </c>
      <c r="F46" s="150" t="s">
        <v>96</v>
      </c>
      <c r="G46" s="150" t="s">
        <v>97</v>
      </c>
      <c r="H46" s="150" t="s">
        <v>89</v>
      </c>
      <c r="I46" s="155" t="s">
        <v>106</v>
      </c>
      <c r="J46" s="150" t="s">
        <v>96</v>
      </c>
      <c r="K46" s="161" t="s">
        <v>97</v>
      </c>
    </row>
    <row r="47" spans="1:11" ht="14.25">
      <c r="A47" s="265" t="s">
        <v>99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67"/>
    </row>
    <row r="48" spans="1:11" ht="14.25">
      <c r="A48" s="244" t="s">
        <v>140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>
      <c r="A50" s="198" t="s">
        <v>141</v>
      </c>
      <c r="B50" s="248" t="s">
        <v>142</v>
      </c>
      <c r="C50" s="248"/>
      <c r="D50" s="199" t="s">
        <v>143</v>
      </c>
      <c r="E50" s="200" t="s">
        <v>144</v>
      </c>
      <c r="F50" s="201" t="s">
        <v>145</v>
      </c>
      <c r="G50" s="202">
        <v>44709</v>
      </c>
      <c r="H50" s="249" t="s">
        <v>146</v>
      </c>
      <c r="I50" s="250"/>
      <c r="J50" s="251" t="s">
        <v>147</v>
      </c>
      <c r="K50" s="252"/>
    </row>
    <row r="51" spans="1:11" ht="14.25">
      <c r="A51" s="244" t="s">
        <v>148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>
      <c r="A52" s="245" t="s">
        <v>149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7"/>
    </row>
    <row r="53" spans="1:11" ht="14.25">
      <c r="A53" s="198" t="s">
        <v>141</v>
      </c>
      <c r="B53" s="248" t="s">
        <v>142</v>
      </c>
      <c r="C53" s="248"/>
      <c r="D53" s="199" t="s">
        <v>143</v>
      </c>
      <c r="E53" s="200" t="s">
        <v>144</v>
      </c>
      <c r="F53" s="201" t="s">
        <v>150</v>
      </c>
      <c r="G53" s="202">
        <v>44710</v>
      </c>
      <c r="H53" s="249" t="s">
        <v>146</v>
      </c>
      <c r="I53" s="250"/>
      <c r="J53" s="251" t="s">
        <v>147</v>
      </c>
      <c r="K53" s="2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0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A6" sqref="A6:A16"/>
    </sheetView>
  </sheetViews>
  <sheetFormatPr defaultColWidth="9" defaultRowHeight="14.25"/>
  <cols>
    <col min="1" max="1" width="13.625" style="40" customWidth="1"/>
    <col min="2" max="2" width="10" style="40" customWidth="1"/>
    <col min="3" max="3" width="10" style="41" customWidth="1"/>
    <col min="4" max="7" width="10" style="40" customWidth="1"/>
    <col min="8" max="8" width="2.75" style="40" customWidth="1"/>
    <col min="9" max="9" width="9.125" style="40" customWidth="1"/>
    <col min="10" max="14" width="9.75" style="40" customWidth="1"/>
    <col min="15" max="15" width="9.75" style="42" customWidth="1"/>
    <col min="16" max="253" width="9" style="40"/>
    <col min="254" max="16384" width="9" style="43"/>
  </cols>
  <sheetData>
    <row r="1" spans="1:256" s="40" customFormat="1" ht="29.1" customHeight="1">
      <c r="A1" s="317" t="s">
        <v>151</v>
      </c>
      <c r="B1" s="318"/>
      <c r="C1" s="319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67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</row>
    <row r="2" spans="1:256" s="40" customFormat="1" ht="20.100000000000001" customHeight="1">
      <c r="A2" s="45" t="s">
        <v>61</v>
      </c>
      <c r="B2" s="320" t="s">
        <v>152</v>
      </c>
      <c r="C2" s="321"/>
      <c r="D2" s="46" t="s">
        <v>68</v>
      </c>
      <c r="E2" s="322" t="s">
        <v>69</v>
      </c>
      <c r="F2" s="322"/>
      <c r="G2" s="322"/>
      <c r="H2" s="331"/>
      <c r="I2" s="68" t="s">
        <v>56</v>
      </c>
      <c r="J2" s="323" t="s">
        <v>57</v>
      </c>
      <c r="K2" s="323"/>
      <c r="L2" s="323"/>
      <c r="M2" s="323"/>
      <c r="N2" s="324"/>
      <c r="O2" s="69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pans="1:256" s="40" customFormat="1">
      <c r="A3" s="329" t="s">
        <v>153</v>
      </c>
      <c r="B3" s="325" t="s">
        <v>154</v>
      </c>
      <c r="C3" s="326"/>
      <c r="D3" s="325"/>
      <c r="E3" s="325"/>
      <c r="F3" s="325"/>
      <c r="G3" s="325"/>
      <c r="H3" s="332"/>
      <c r="I3" s="327" t="s">
        <v>155</v>
      </c>
      <c r="J3" s="327"/>
      <c r="K3" s="327"/>
      <c r="L3" s="327"/>
      <c r="M3" s="327"/>
      <c r="N3" s="328"/>
      <c r="O3" s="70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</row>
    <row r="4" spans="1:256" s="40" customFormat="1" ht="16.5">
      <c r="A4" s="329"/>
      <c r="B4" s="47" t="s">
        <v>112</v>
      </c>
      <c r="C4" s="47" t="s">
        <v>113</v>
      </c>
      <c r="D4" s="48" t="s">
        <v>114</v>
      </c>
      <c r="E4" s="47" t="s">
        <v>115</v>
      </c>
      <c r="F4" s="47" t="s">
        <v>116</v>
      </c>
      <c r="G4" s="49" t="s">
        <v>117</v>
      </c>
      <c r="H4" s="332"/>
      <c r="I4" s="71" t="s">
        <v>156</v>
      </c>
      <c r="J4" s="176"/>
      <c r="K4" s="177" t="s">
        <v>157</v>
      </c>
      <c r="L4" s="176"/>
      <c r="M4" s="177" t="s">
        <v>158</v>
      </c>
      <c r="N4" s="176"/>
      <c r="O4" s="176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</row>
    <row r="5" spans="1:256" s="40" customFormat="1" ht="16.5">
      <c r="A5" s="330"/>
      <c r="B5" s="165" t="s">
        <v>159</v>
      </c>
      <c r="C5" s="165" t="s">
        <v>160</v>
      </c>
      <c r="D5" s="166" t="s">
        <v>161</v>
      </c>
      <c r="E5" s="165" t="s">
        <v>162</v>
      </c>
      <c r="F5" s="165" t="s">
        <v>163</v>
      </c>
      <c r="G5" s="167" t="s">
        <v>164</v>
      </c>
      <c r="H5" s="333"/>
      <c r="I5" s="71"/>
      <c r="J5" s="55"/>
      <c r="K5" s="176" t="s">
        <v>114</v>
      </c>
      <c r="L5" s="177"/>
      <c r="M5" s="177" t="s">
        <v>114</v>
      </c>
      <c r="N5" s="177"/>
      <c r="O5" s="177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s="40" customFormat="1" ht="20.100000000000001" customHeight="1">
      <c r="A6" s="111" t="s">
        <v>165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333"/>
      <c r="I6" s="73"/>
      <c r="J6" s="73"/>
      <c r="K6" s="126" t="s">
        <v>166</v>
      </c>
      <c r="L6" s="73"/>
      <c r="M6" s="73" t="s">
        <v>167</v>
      </c>
      <c r="N6" s="73"/>
      <c r="O6" s="74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s="40" customFormat="1" ht="20.100000000000001" customHeight="1">
      <c r="A7" s="111" t="s">
        <v>168</v>
      </c>
      <c r="B7" s="112">
        <f t="shared" ref="B7:B9" si="0">C7-4</f>
        <v>86</v>
      </c>
      <c r="C7" s="112">
        <f t="shared" ref="C7:C9" si="1">D7-4</f>
        <v>90</v>
      </c>
      <c r="D7" s="113">
        <v>94</v>
      </c>
      <c r="E7" s="112">
        <f t="shared" ref="E7:E9" si="2">D7+4</f>
        <v>98</v>
      </c>
      <c r="F7" s="112">
        <f t="shared" ref="F7:F9" si="3">E7+4</f>
        <v>102</v>
      </c>
      <c r="G7" s="112">
        <f t="shared" ref="G7:G9" si="4">F7+6</f>
        <v>108</v>
      </c>
      <c r="H7" s="333"/>
      <c r="I7" s="75"/>
      <c r="J7" s="75"/>
      <c r="K7" s="75" t="s">
        <v>167</v>
      </c>
      <c r="L7" s="75"/>
      <c r="M7" s="75" t="s">
        <v>169</v>
      </c>
      <c r="N7" s="75"/>
      <c r="O7" s="76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</row>
    <row r="8" spans="1:256" s="40" customFormat="1" ht="20.100000000000001" customHeight="1">
      <c r="A8" s="111" t="s">
        <v>170</v>
      </c>
      <c r="B8" s="112">
        <f t="shared" si="0"/>
        <v>78</v>
      </c>
      <c r="C8" s="112">
        <f t="shared" si="1"/>
        <v>82</v>
      </c>
      <c r="D8" s="113">
        <v>86</v>
      </c>
      <c r="E8" s="112">
        <f t="shared" si="2"/>
        <v>90</v>
      </c>
      <c r="F8" s="112">
        <f t="shared" si="3"/>
        <v>94</v>
      </c>
      <c r="G8" s="112">
        <f t="shared" si="4"/>
        <v>100</v>
      </c>
      <c r="H8" s="333"/>
      <c r="I8" s="75"/>
      <c r="J8" s="75"/>
      <c r="K8" s="75" t="s">
        <v>166</v>
      </c>
      <c r="L8" s="75"/>
      <c r="M8" s="75" t="s">
        <v>169</v>
      </c>
      <c r="N8" s="75"/>
      <c r="O8" s="76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40" customFormat="1" ht="20.100000000000001" customHeight="1">
      <c r="A9" s="114" t="s">
        <v>171</v>
      </c>
      <c r="B9" s="112">
        <f t="shared" si="0"/>
        <v>90</v>
      </c>
      <c r="C9" s="112">
        <f t="shared" si="1"/>
        <v>94</v>
      </c>
      <c r="D9" s="113">
        <v>98</v>
      </c>
      <c r="E9" s="112">
        <f t="shared" si="2"/>
        <v>102</v>
      </c>
      <c r="F9" s="112">
        <f t="shared" si="3"/>
        <v>106</v>
      </c>
      <c r="G9" s="112">
        <f t="shared" si="4"/>
        <v>112</v>
      </c>
      <c r="H9" s="333"/>
      <c r="I9" s="75"/>
      <c r="J9" s="75"/>
      <c r="K9" s="75" t="s">
        <v>167</v>
      </c>
      <c r="L9" s="75"/>
      <c r="M9" s="75" t="s">
        <v>172</v>
      </c>
      <c r="N9" s="75"/>
      <c r="O9" s="76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</row>
    <row r="10" spans="1:256" s="40" customFormat="1" ht="20.100000000000001" customHeight="1">
      <c r="A10" s="111" t="s">
        <v>173</v>
      </c>
      <c r="B10" s="112">
        <f>C10-1.2</f>
        <v>35.599999999999994</v>
      </c>
      <c r="C10" s="112">
        <f>D10-1.2</f>
        <v>36.799999999999997</v>
      </c>
      <c r="D10" s="113">
        <v>38</v>
      </c>
      <c r="E10" s="112">
        <f t="shared" ref="E10:G10" si="5">D10+1.2</f>
        <v>39.200000000000003</v>
      </c>
      <c r="F10" s="112">
        <f t="shared" si="5"/>
        <v>40.400000000000006</v>
      </c>
      <c r="G10" s="112">
        <f t="shared" si="5"/>
        <v>41.600000000000009</v>
      </c>
      <c r="H10" s="333"/>
      <c r="I10" s="75"/>
      <c r="J10" s="75"/>
      <c r="K10" s="75" t="s">
        <v>166</v>
      </c>
      <c r="L10" s="75"/>
      <c r="M10" s="75" t="s">
        <v>166</v>
      </c>
      <c r="N10" s="75"/>
      <c r="O10" s="76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</row>
    <row r="11" spans="1:256" s="40" customFormat="1" ht="20.100000000000001" customHeight="1">
      <c r="A11" s="111" t="s">
        <v>174</v>
      </c>
      <c r="B11" s="112">
        <f>C11-0.6</f>
        <v>57.199999999999996</v>
      </c>
      <c r="C11" s="112">
        <f>D11-1.2</f>
        <v>57.8</v>
      </c>
      <c r="D11" s="113">
        <v>59</v>
      </c>
      <c r="E11" s="112">
        <f>D11+1.2</f>
        <v>60.2</v>
      </c>
      <c r="F11" s="112">
        <f>E11+1.2</f>
        <v>61.400000000000006</v>
      </c>
      <c r="G11" s="112">
        <f>F11+0.6</f>
        <v>62.000000000000007</v>
      </c>
      <c r="H11" s="333"/>
      <c r="I11" s="75"/>
      <c r="J11" s="75"/>
      <c r="K11" s="75" t="s">
        <v>167</v>
      </c>
      <c r="L11" s="75"/>
      <c r="M11" s="75" t="s">
        <v>169</v>
      </c>
      <c r="N11" s="75"/>
      <c r="O11" s="76"/>
      <c r="P11" s="43"/>
      <c r="Q11" s="43"/>
      <c r="R11" s="43"/>
      <c r="S11" s="47" t="s">
        <v>112</v>
      </c>
      <c r="T11" s="47" t="s">
        <v>113</v>
      </c>
      <c r="U11" s="48" t="s">
        <v>114</v>
      </c>
      <c r="V11" s="47" t="s">
        <v>115</v>
      </c>
      <c r="W11" s="47" t="s">
        <v>116</v>
      </c>
      <c r="X11" s="49" t="s">
        <v>117</v>
      </c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</row>
    <row r="12" spans="1:256" s="40" customFormat="1" ht="20.100000000000001" customHeight="1">
      <c r="A12" s="111" t="s">
        <v>175</v>
      </c>
      <c r="B12" s="112">
        <f>C12-0.7</f>
        <v>16.600000000000001</v>
      </c>
      <c r="C12" s="112">
        <f>D12-0.7</f>
        <v>17.3</v>
      </c>
      <c r="D12" s="113">
        <v>18</v>
      </c>
      <c r="E12" s="112">
        <f>D12+0.7</f>
        <v>18.7</v>
      </c>
      <c r="F12" s="112">
        <f>E12+0.7</f>
        <v>19.399999999999999</v>
      </c>
      <c r="G12" s="112">
        <f>F12+0.8</f>
        <v>20.2</v>
      </c>
      <c r="H12" s="333"/>
      <c r="I12" s="75"/>
      <c r="J12" s="75"/>
      <c r="K12" s="75" t="s">
        <v>166</v>
      </c>
      <c r="L12" s="75"/>
      <c r="M12" s="75" t="s">
        <v>167</v>
      </c>
      <c r="N12" s="75"/>
      <c r="O12" s="76"/>
      <c r="P12" s="43"/>
      <c r="Q12" s="43"/>
      <c r="R12" s="43"/>
      <c r="S12" s="72" t="s">
        <v>159</v>
      </c>
      <c r="T12" s="72" t="s">
        <v>160</v>
      </c>
      <c r="U12" s="179" t="s">
        <v>161</v>
      </c>
      <c r="V12" s="72" t="s">
        <v>162</v>
      </c>
      <c r="W12" s="72" t="s">
        <v>163</v>
      </c>
      <c r="X12" s="180" t="s">
        <v>164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</row>
    <row r="13" spans="1:256" s="40" customFormat="1" ht="20.100000000000001" customHeight="1">
      <c r="A13" s="111" t="s">
        <v>176</v>
      </c>
      <c r="B13" s="112">
        <f>C13-0.6</f>
        <v>12.8</v>
      </c>
      <c r="C13" s="112">
        <f>D13-0.6</f>
        <v>13.4</v>
      </c>
      <c r="D13" s="115">
        <v>14</v>
      </c>
      <c r="E13" s="112">
        <f>D13+0.6</f>
        <v>14.6</v>
      </c>
      <c r="F13" s="112">
        <f>E13+0.6</f>
        <v>15.2</v>
      </c>
      <c r="G13" s="112">
        <f>F13+1</f>
        <v>16.2</v>
      </c>
      <c r="H13" s="333"/>
      <c r="I13" s="75"/>
      <c r="J13" s="75"/>
      <c r="K13" s="75" t="s">
        <v>167</v>
      </c>
      <c r="L13" s="75"/>
      <c r="M13" s="75" t="s">
        <v>167</v>
      </c>
      <c r="N13" s="75"/>
      <c r="O13" s="76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</row>
    <row r="14" spans="1:256" s="40" customFormat="1" ht="20.100000000000001" customHeight="1">
      <c r="A14" s="111" t="s">
        <v>177</v>
      </c>
      <c r="B14" s="112">
        <f>C14-0.4</f>
        <v>9.1999999999999993</v>
      </c>
      <c r="C14" s="112">
        <f>D14-0.4</f>
        <v>9.6</v>
      </c>
      <c r="D14" s="113">
        <v>10</v>
      </c>
      <c r="E14" s="112">
        <f>D14+0.4</f>
        <v>10.4</v>
      </c>
      <c r="F14" s="112">
        <f>E14+0.4</f>
        <v>10.8</v>
      </c>
      <c r="G14" s="112">
        <f>F14+0.6</f>
        <v>11.4</v>
      </c>
      <c r="H14" s="333"/>
      <c r="I14" s="75"/>
      <c r="J14" s="75"/>
      <c r="K14" s="75" t="s">
        <v>166</v>
      </c>
      <c r="L14" s="75"/>
      <c r="M14" s="75" t="s">
        <v>167</v>
      </c>
      <c r="N14" s="75"/>
      <c r="O14" s="76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</row>
    <row r="15" spans="1:256" s="40" customFormat="1" ht="20.100000000000001" customHeight="1">
      <c r="A15" s="111" t="s">
        <v>178</v>
      </c>
      <c r="B15" s="112">
        <f>C15-1</f>
        <v>38</v>
      </c>
      <c r="C15" s="112">
        <f>D15-1</f>
        <v>39</v>
      </c>
      <c r="D15" s="113">
        <v>40</v>
      </c>
      <c r="E15" s="112">
        <f>D15+1</f>
        <v>41</v>
      </c>
      <c r="F15" s="112">
        <f>E15+1</f>
        <v>42</v>
      </c>
      <c r="G15" s="112">
        <f>F15+1.5</f>
        <v>43.5</v>
      </c>
      <c r="H15" s="333"/>
      <c r="I15" s="75"/>
      <c r="J15" s="75"/>
      <c r="K15" s="75" t="s">
        <v>166</v>
      </c>
      <c r="L15" s="75"/>
      <c r="M15" s="75" t="s">
        <v>167</v>
      </c>
      <c r="N15" s="75"/>
      <c r="O15" s="76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</row>
    <row r="16" spans="1:256" s="40" customFormat="1" ht="20.100000000000001" customHeight="1">
      <c r="A16" s="111" t="s">
        <v>179</v>
      </c>
      <c r="B16" s="112">
        <f>C16-1</f>
        <v>41</v>
      </c>
      <c r="C16" s="112">
        <f>D16-1</f>
        <v>42</v>
      </c>
      <c r="D16" s="113">
        <v>43</v>
      </c>
      <c r="E16" s="112">
        <f>D16+1</f>
        <v>44</v>
      </c>
      <c r="F16" s="112">
        <f>E16+1</f>
        <v>45</v>
      </c>
      <c r="G16" s="112">
        <f>F16+1.5</f>
        <v>46.5</v>
      </c>
      <c r="H16" s="333"/>
      <c r="I16" s="75"/>
      <c r="J16" s="75"/>
      <c r="K16" s="75" t="s">
        <v>180</v>
      </c>
      <c r="L16" s="75"/>
      <c r="M16" s="75" t="s">
        <v>166</v>
      </c>
      <c r="N16" s="75"/>
      <c r="O16" s="76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</row>
    <row r="17" spans="1:256" s="40" customFormat="1" ht="20.100000000000001" customHeight="1">
      <c r="A17" s="168"/>
      <c r="B17" s="168"/>
      <c r="C17" s="168"/>
      <c r="D17" s="169"/>
      <c r="E17" s="168"/>
      <c r="F17" s="168"/>
      <c r="G17" s="168"/>
      <c r="H17" s="333"/>
      <c r="I17" s="75"/>
      <c r="J17" s="75"/>
      <c r="K17" s="75"/>
      <c r="L17" s="75"/>
      <c r="M17" s="75"/>
      <c r="N17" s="75"/>
      <c r="O17" s="76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</row>
    <row r="18" spans="1:256" s="40" customFormat="1" ht="20.100000000000001" customHeight="1">
      <c r="A18" s="170"/>
      <c r="B18" s="53"/>
      <c r="C18" s="53"/>
      <c r="D18" s="171"/>
      <c r="E18" s="53"/>
      <c r="F18" s="53"/>
      <c r="G18" s="53"/>
      <c r="H18" s="333"/>
      <c r="I18" s="75"/>
      <c r="J18" s="75"/>
      <c r="K18" s="75"/>
      <c r="L18" s="75"/>
      <c r="M18" s="75"/>
      <c r="N18" s="75"/>
      <c r="O18" s="76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</row>
    <row r="19" spans="1:256" s="40" customFormat="1" ht="20.100000000000001" customHeight="1">
      <c r="A19" s="170"/>
      <c r="B19" s="53"/>
      <c r="C19" s="53"/>
      <c r="D19" s="172"/>
      <c r="E19" s="53"/>
      <c r="F19" s="53"/>
      <c r="G19" s="53"/>
      <c r="H19" s="333"/>
      <c r="I19" s="75"/>
      <c r="J19" s="75"/>
      <c r="K19" s="75"/>
      <c r="L19" s="75"/>
      <c r="M19" s="75"/>
      <c r="N19" s="75"/>
      <c r="O19" s="76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</row>
    <row r="20" spans="1:256" s="40" customFormat="1" ht="20.100000000000001" customHeight="1">
      <c r="A20" s="173"/>
      <c r="B20" s="174"/>
      <c r="C20" s="174"/>
      <c r="D20" s="172"/>
      <c r="E20" s="174"/>
      <c r="F20" s="174"/>
      <c r="G20" s="53"/>
      <c r="H20" s="333"/>
      <c r="I20" s="75"/>
      <c r="J20" s="75"/>
      <c r="K20" s="75"/>
      <c r="L20" s="75"/>
      <c r="M20" s="75"/>
      <c r="N20" s="75"/>
      <c r="O20" s="76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</row>
    <row r="21" spans="1:256" s="40" customFormat="1" ht="20.100000000000001" customHeight="1">
      <c r="A21" s="175"/>
      <c r="B21" s="59"/>
      <c r="C21" s="59"/>
      <c r="D21" s="60"/>
      <c r="E21" s="59"/>
      <c r="F21" s="59"/>
      <c r="G21" s="59"/>
      <c r="H21" s="334"/>
      <c r="I21" s="77"/>
      <c r="J21" s="77"/>
      <c r="K21" s="78"/>
      <c r="L21" s="77"/>
      <c r="M21" s="77"/>
      <c r="N21" s="78"/>
      <c r="O21" s="7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</row>
    <row r="22" spans="1:256" s="40" customFormat="1" ht="16.5">
      <c r="A22" s="61"/>
      <c r="B22" s="62"/>
      <c r="C22" s="62"/>
      <c r="D22" s="63"/>
      <c r="E22" s="62"/>
      <c r="F22" s="62"/>
      <c r="G22" s="64"/>
      <c r="O22" s="67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</row>
    <row r="23" spans="1:256" s="40" customFormat="1">
      <c r="A23" s="65" t="s">
        <v>181</v>
      </c>
      <c r="B23" s="65"/>
      <c r="C23" s="66"/>
      <c r="O23" s="67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</row>
    <row r="24" spans="1:256" s="40" customFormat="1">
      <c r="C24" s="41"/>
      <c r="I24" s="80" t="s">
        <v>182</v>
      </c>
      <c r="J24" s="81">
        <v>44709</v>
      </c>
      <c r="K24" s="80" t="s">
        <v>183</v>
      </c>
      <c r="L24" s="80" t="s">
        <v>144</v>
      </c>
      <c r="M24" s="80" t="s">
        <v>184</v>
      </c>
      <c r="N24" s="178" t="s">
        <v>147</v>
      </c>
      <c r="O24" s="67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0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Normal="100" zoomScaleSheetLayoutView="100" workbookViewId="0">
      <selection activeCell="M16" sqref="M16"/>
    </sheetView>
  </sheetViews>
  <sheetFormatPr defaultColWidth="10" defaultRowHeight="16.5" customHeight="1"/>
  <cols>
    <col min="1" max="1" width="10.875" style="131" customWidth="1"/>
    <col min="2" max="16384" width="10" style="131"/>
  </cols>
  <sheetData>
    <row r="1" spans="1:11" ht="22.5" customHeight="1">
      <c r="A1" s="390" t="s">
        <v>185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7.25" customHeight="1">
      <c r="A2" s="132" t="s">
        <v>53</v>
      </c>
      <c r="B2" s="313"/>
      <c r="C2" s="313"/>
      <c r="D2" s="314" t="s">
        <v>55</v>
      </c>
      <c r="E2" s="314"/>
      <c r="F2" s="313"/>
      <c r="G2" s="313"/>
      <c r="H2" s="133" t="s">
        <v>56</v>
      </c>
      <c r="I2" s="315"/>
      <c r="J2" s="315"/>
      <c r="K2" s="316"/>
    </row>
    <row r="3" spans="1:11" ht="16.5" customHeight="1">
      <c r="A3" s="306" t="s">
        <v>58</v>
      </c>
      <c r="B3" s="307"/>
      <c r="C3" s="308"/>
      <c r="D3" s="309" t="s">
        <v>59</v>
      </c>
      <c r="E3" s="310"/>
      <c r="F3" s="310"/>
      <c r="G3" s="311"/>
      <c r="H3" s="309" t="s">
        <v>60</v>
      </c>
      <c r="I3" s="310"/>
      <c r="J3" s="310"/>
      <c r="K3" s="311"/>
    </row>
    <row r="4" spans="1:11" ht="16.5" customHeight="1">
      <c r="A4" s="136" t="s">
        <v>61</v>
      </c>
      <c r="B4" s="384" t="s">
        <v>62</v>
      </c>
      <c r="C4" s="385"/>
      <c r="D4" s="298" t="s">
        <v>63</v>
      </c>
      <c r="E4" s="299"/>
      <c r="F4" s="296" t="s">
        <v>64</v>
      </c>
      <c r="G4" s="297"/>
      <c r="H4" s="298" t="s">
        <v>186</v>
      </c>
      <c r="I4" s="299"/>
      <c r="J4" s="150" t="s">
        <v>66</v>
      </c>
      <c r="K4" s="161" t="s">
        <v>67</v>
      </c>
    </row>
    <row r="5" spans="1:11" ht="16.5" customHeight="1">
      <c r="A5" s="139" t="s">
        <v>68</v>
      </c>
      <c r="B5" s="387" t="s">
        <v>69</v>
      </c>
      <c r="C5" s="388"/>
      <c r="D5" s="298" t="s">
        <v>187</v>
      </c>
      <c r="E5" s="299"/>
      <c r="F5" s="384">
        <v>6753</v>
      </c>
      <c r="G5" s="385"/>
      <c r="H5" s="298" t="s">
        <v>188</v>
      </c>
      <c r="I5" s="299"/>
      <c r="J5" s="150" t="s">
        <v>66</v>
      </c>
      <c r="K5" s="161" t="s">
        <v>67</v>
      </c>
    </row>
    <row r="6" spans="1:11" ht="16.5" customHeight="1">
      <c r="A6" s="136" t="s">
        <v>72</v>
      </c>
      <c r="B6" s="140">
        <v>3</v>
      </c>
      <c r="C6" s="141">
        <v>6</v>
      </c>
      <c r="D6" s="298" t="s">
        <v>189</v>
      </c>
      <c r="E6" s="299"/>
      <c r="F6" s="384">
        <v>3380</v>
      </c>
      <c r="G6" s="385"/>
      <c r="H6" s="298" t="s">
        <v>190</v>
      </c>
      <c r="I6" s="299"/>
      <c r="J6" s="299"/>
      <c r="K6" s="389"/>
    </row>
    <row r="7" spans="1:11" ht="16.5" customHeight="1">
      <c r="A7" s="136" t="s">
        <v>76</v>
      </c>
      <c r="B7" s="294">
        <v>6753</v>
      </c>
      <c r="C7" s="295"/>
      <c r="D7" s="136" t="s">
        <v>191</v>
      </c>
      <c r="E7" s="138"/>
      <c r="F7" s="384">
        <v>3300</v>
      </c>
      <c r="G7" s="385"/>
      <c r="H7" s="386"/>
      <c r="I7" s="304"/>
      <c r="J7" s="304"/>
      <c r="K7" s="305"/>
    </row>
    <row r="8" spans="1:11" ht="16.5" customHeight="1">
      <c r="A8" s="143" t="s">
        <v>79</v>
      </c>
      <c r="B8" s="300" t="s">
        <v>192</v>
      </c>
      <c r="C8" s="301"/>
      <c r="D8" s="265" t="s">
        <v>81</v>
      </c>
      <c r="E8" s="266"/>
      <c r="F8" s="302">
        <v>44767</v>
      </c>
      <c r="G8" s="303"/>
      <c r="H8" s="265"/>
      <c r="I8" s="266"/>
      <c r="J8" s="266"/>
      <c r="K8" s="267"/>
    </row>
    <row r="9" spans="1:11" ht="16.5" customHeight="1">
      <c r="A9" s="364" t="s">
        <v>193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</row>
    <row r="10" spans="1:11" ht="16.5" customHeight="1">
      <c r="A10" s="144" t="s">
        <v>85</v>
      </c>
      <c r="B10" s="145" t="s">
        <v>86</v>
      </c>
      <c r="C10" s="146" t="s">
        <v>87</v>
      </c>
      <c r="D10" s="147"/>
      <c r="E10" s="148" t="s">
        <v>90</v>
      </c>
      <c r="F10" s="145" t="s">
        <v>86</v>
      </c>
      <c r="G10" s="146" t="s">
        <v>87</v>
      </c>
      <c r="H10" s="145"/>
      <c r="I10" s="148" t="s">
        <v>88</v>
      </c>
      <c r="J10" s="145" t="s">
        <v>86</v>
      </c>
      <c r="K10" s="162" t="s">
        <v>87</v>
      </c>
    </row>
    <row r="11" spans="1:11" ht="16.5" customHeight="1">
      <c r="A11" s="139" t="s">
        <v>91</v>
      </c>
      <c r="B11" s="149" t="s">
        <v>86</v>
      </c>
      <c r="C11" s="150" t="s">
        <v>87</v>
      </c>
      <c r="D11" s="151"/>
      <c r="E11" s="152" t="s">
        <v>93</v>
      </c>
      <c r="F11" s="149" t="s">
        <v>86</v>
      </c>
      <c r="G11" s="150" t="s">
        <v>87</v>
      </c>
      <c r="H11" s="149"/>
      <c r="I11" s="152" t="s">
        <v>98</v>
      </c>
      <c r="J11" s="149" t="s">
        <v>86</v>
      </c>
      <c r="K11" s="161" t="s">
        <v>87</v>
      </c>
    </row>
    <row r="12" spans="1:11" ht="16.5" customHeight="1">
      <c r="A12" s="265" t="s">
        <v>129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7"/>
    </row>
    <row r="13" spans="1:11" ht="16.5" customHeight="1">
      <c r="A13" s="372" t="s">
        <v>194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</row>
    <row r="14" spans="1:11" ht="16.5" customHeight="1">
      <c r="A14" s="373" t="s">
        <v>195</v>
      </c>
      <c r="B14" s="374"/>
      <c r="C14" s="374"/>
      <c r="D14" s="374"/>
      <c r="E14" s="374"/>
      <c r="F14" s="374"/>
      <c r="G14" s="374"/>
      <c r="H14" s="374"/>
      <c r="I14" s="375"/>
      <c r="J14" s="375"/>
      <c r="K14" s="376"/>
    </row>
    <row r="15" spans="1:11" ht="16.5" customHeight="1">
      <c r="A15" s="377"/>
      <c r="B15" s="378"/>
      <c r="C15" s="378"/>
      <c r="D15" s="379"/>
      <c r="E15" s="380"/>
      <c r="F15" s="378"/>
      <c r="G15" s="378"/>
      <c r="H15" s="379"/>
      <c r="I15" s="381"/>
      <c r="J15" s="382"/>
      <c r="K15" s="383"/>
    </row>
    <row r="16" spans="1:11" ht="16.5" customHeight="1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367"/>
    </row>
    <row r="17" spans="1:11" ht="16.5" customHeight="1">
      <c r="A17" s="372" t="s">
        <v>196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</row>
    <row r="18" spans="1:11" ht="16.5" customHeight="1">
      <c r="A18" s="373" t="s">
        <v>197</v>
      </c>
      <c r="B18" s="374"/>
      <c r="C18" s="374"/>
      <c r="D18" s="374"/>
      <c r="E18" s="374"/>
      <c r="F18" s="374"/>
      <c r="G18" s="374"/>
      <c r="H18" s="374"/>
      <c r="I18" s="375"/>
      <c r="J18" s="375"/>
      <c r="K18" s="376"/>
    </row>
    <row r="19" spans="1:11" ht="16.5" customHeight="1">
      <c r="A19" s="377"/>
      <c r="B19" s="378"/>
      <c r="C19" s="378"/>
      <c r="D19" s="379"/>
      <c r="E19" s="380"/>
      <c r="F19" s="378"/>
      <c r="G19" s="378"/>
      <c r="H19" s="379"/>
      <c r="I19" s="381"/>
      <c r="J19" s="382"/>
      <c r="K19" s="383"/>
    </row>
    <row r="20" spans="1:11" ht="16.5" customHeight="1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ht="16.5" customHeight="1">
      <c r="A21" s="368" t="s">
        <v>126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</row>
    <row r="22" spans="1:11" ht="16.5" customHeight="1">
      <c r="A22" s="369" t="s">
        <v>127</v>
      </c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 ht="16.5" customHeight="1">
      <c r="A23" s="274" t="s">
        <v>128</v>
      </c>
      <c r="B23" s="275"/>
      <c r="C23" s="150" t="s">
        <v>66</v>
      </c>
      <c r="D23" s="150" t="s">
        <v>67</v>
      </c>
      <c r="E23" s="359"/>
      <c r="F23" s="359"/>
      <c r="G23" s="359"/>
      <c r="H23" s="359"/>
      <c r="I23" s="359"/>
      <c r="J23" s="359"/>
      <c r="K23" s="360"/>
    </row>
    <row r="24" spans="1:11" ht="16.5" customHeight="1">
      <c r="A24" s="361" t="s">
        <v>198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3"/>
    </row>
    <row r="25" spans="1:11" ht="16.5" customHeight="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ht="16.5" customHeight="1">
      <c r="A26" s="364" t="s">
        <v>136</v>
      </c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 ht="16.5" customHeight="1">
      <c r="A27" s="134" t="s">
        <v>137</v>
      </c>
      <c r="B27" s="146" t="s">
        <v>96</v>
      </c>
      <c r="C27" s="146" t="s">
        <v>97</v>
      </c>
      <c r="D27" s="146" t="s">
        <v>89</v>
      </c>
      <c r="E27" s="135" t="s">
        <v>138</v>
      </c>
      <c r="F27" s="146" t="s">
        <v>96</v>
      </c>
      <c r="G27" s="146" t="s">
        <v>97</v>
      </c>
      <c r="H27" s="146" t="s">
        <v>89</v>
      </c>
      <c r="I27" s="135" t="s">
        <v>139</v>
      </c>
      <c r="J27" s="146" t="s">
        <v>96</v>
      </c>
      <c r="K27" s="162" t="s">
        <v>97</v>
      </c>
    </row>
    <row r="28" spans="1:11" ht="16.5" customHeight="1">
      <c r="A28" s="154" t="s">
        <v>88</v>
      </c>
      <c r="B28" s="150" t="s">
        <v>96</v>
      </c>
      <c r="C28" s="150" t="s">
        <v>97</v>
      </c>
      <c r="D28" s="150" t="s">
        <v>89</v>
      </c>
      <c r="E28" s="155" t="s">
        <v>95</v>
      </c>
      <c r="F28" s="150" t="s">
        <v>96</v>
      </c>
      <c r="G28" s="150" t="s">
        <v>97</v>
      </c>
      <c r="H28" s="150" t="s">
        <v>89</v>
      </c>
      <c r="I28" s="155" t="s">
        <v>106</v>
      </c>
      <c r="J28" s="150" t="s">
        <v>96</v>
      </c>
      <c r="K28" s="161" t="s">
        <v>97</v>
      </c>
    </row>
    <row r="29" spans="1:11" ht="16.5" customHeight="1">
      <c r="A29" s="298" t="s">
        <v>99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47" t="s">
        <v>199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7"/>
    </row>
    <row r="32" spans="1:11" ht="21" customHeight="1">
      <c r="A32" s="356" t="s">
        <v>200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21" customHeight="1">
      <c r="A33" s="256" t="s">
        <v>201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21" customHeight="1">
      <c r="A34" s="256" t="s">
        <v>202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21" customHeight="1">
      <c r="A35" s="256" t="s">
        <v>203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21" customHeight="1">
      <c r="A36" s="256" t="s">
        <v>204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21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21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21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21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21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21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135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47" t="s">
        <v>205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7"/>
    </row>
    <row r="45" spans="1:11" ht="18" customHeight="1">
      <c r="A45" s="348" t="s">
        <v>206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50"/>
    </row>
    <row r="46" spans="1:11" ht="18" customHeight="1">
      <c r="A46" s="348"/>
      <c r="B46" s="349"/>
      <c r="C46" s="349"/>
      <c r="D46" s="349"/>
      <c r="E46" s="349"/>
      <c r="F46" s="349"/>
      <c r="G46" s="349"/>
      <c r="H46" s="349"/>
      <c r="I46" s="349"/>
      <c r="J46" s="349"/>
      <c r="K46" s="350"/>
    </row>
    <row r="47" spans="1:11" ht="18" customHeight="1">
      <c r="A47" s="351"/>
      <c r="B47" s="352"/>
      <c r="C47" s="352"/>
      <c r="D47" s="352"/>
      <c r="E47" s="352"/>
      <c r="F47" s="352"/>
      <c r="G47" s="352"/>
      <c r="H47" s="352"/>
      <c r="I47" s="352"/>
      <c r="J47" s="352"/>
      <c r="K47" s="353"/>
    </row>
    <row r="48" spans="1:11" ht="21" customHeight="1">
      <c r="A48" s="156" t="s">
        <v>141</v>
      </c>
      <c r="B48" s="344" t="s">
        <v>142</v>
      </c>
      <c r="C48" s="344"/>
      <c r="D48" s="157" t="s">
        <v>143</v>
      </c>
      <c r="E48" s="158" t="s">
        <v>207</v>
      </c>
      <c r="F48" s="157" t="s">
        <v>145</v>
      </c>
      <c r="G48" s="159">
        <v>44713</v>
      </c>
      <c r="H48" s="345" t="s">
        <v>146</v>
      </c>
      <c r="I48" s="345"/>
      <c r="J48" s="344" t="s">
        <v>147</v>
      </c>
      <c r="K48" s="346"/>
    </row>
    <row r="49" spans="1:11" ht="16.5" customHeight="1">
      <c r="A49" s="335" t="s">
        <v>148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pans="1:11" ht="16.5" customHeight="1">
      <c r="A50" s="338" t="s">
        <v>208</v>
      </c>
      <c r="B50" s="339"/>
      <c r="C50" s="339"/>
      <c r="D50" s="339"/>
      <c r="E50" s="339"/>
      <c r="F50" s="339"/>
      <c r="G50" s="339"/>
      <c r="H50" s="339"/>
      <c r="I50" s="339"/>
      <c r="J50" s="339"/>
      <c r="K50" s="340"/>
    </row>
    <row r="51" spans="1:11" ht="16.5" customHeight="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3"/>
    </row>
    <row r="52" spans="1:11" ht="21" customHeight="1">
      <c r="A52" s="156" t="s">
        <v>141</v>
      </c>
      <c r="B52" s="344" t="s">
        <v>142</v>
      </c>
      <c r="C52" s="344"/>
      <c r="D52" s="157" t="s">
        <v>143</v>
      </c>
      <c r="E52" s="158" t="s">
        <v>207</v>
      </c>
      <c r="F52" s="157" t="s">
        <v>145</v>
      </c>
      <c r="G52" s="160">
        <v>44713</v>
      </c>
      <c r="H52" s="345" t="s">
        <v>146</v>
      </c>
      <c r="I52" s="345"/>
      <c r="J52" s="344" t="s">
        <v>147</v>
      </c>
      <c r="K52" s="34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0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B24"/>
  <sheetViews>
    <sheetView workbookViewId="0">
      <selection activeCell="O15" sqref="O15"/>
    </sheetView>
  </sheetViews>
  <sheetFormatPr defaultColWidth="9" defaultRowHeight="14.25"/>
  <cols>
    <col min="1" max="1" width="13.625" style="40" customWidth="1"/>
    <col min="2" max="2" width="8.5" style="40" customWidth="1"/>
    <col min="3" max="3" width="8.5" style="41" customWidth="1"/>
    <col min="4" max="7" width="8.5" style="40" customWidth="1"/>
    <col min="8" max="8" width="2.75" style="40" customWidth="1"/>
    <col min="9" max="11" width="9.125" style="40" customWidth="1"/>
    <col min="12" max="17" width="8.5" style="40" customWidth="1"/>
    <col min="18" max="18" width="8.5" style="110" customWidth="1"/>
    <col min="19" max="21" width="8.5" style="40" customWidth="1"/>
    <col min="22" max="259" width="9" style="40"/>
    <col min="260" max="16384" width="9" style="43"/>
  </cols>
  <sheetData>
    <row r="1" spans="1:262" s="40" customFormat="1" ht="29.1" customHeight="1">
      <c r="A1" s="317" t="s">
        <v>151</v>
      </c>
      <c r="B1" s="318"/>
      <c r="C1" s="319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91"/>
      <c r="S1" s="318"/>
      <c r="T1" s="318"/>
      <c r="U1" s="44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</row>
    <row r="2" spans="1:262" s="40" customFormat="1" ht="20.100000000000001" customHeight="1">
      <c r="A2" s="45" t="s">
        <v>61</v>
      </c>
      <c r="B2" s="320" t="s">
        <v>62</v>
      </c>
      <c r="C2" s="321"/>
      <c r="D2" s="46" t="s">
        <v>68</v>
      </c>
      <c r="E2" s="322" t="s">
        <v>69</v>
      </c>
      <c r="F2" s="322"/>
      <c r="G2" s="322"/>
      <c r="H2" s="331"/>
      <c r="I2" s="68" t="s">
        <v>56</v>
      </c>
      <c r="J2" s="68"/>
      <c r="K2" s="68"/>
      <c r="L2" s="323" t="s">
        <v>57</v>
      </c>
      <c r="M2" s="323"/>
      <c r="N2" s="323"/>
      <c r="O2" s="323"/>
      <c r="P2" s="323"/>
      <c r="Q2" s="323"/>
      <c r="R2" s="392"/>
      <c r="S2" s="323"/>
      <c r="T2" s="323"/>
      <c r="U2" s="324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  <c r="IX2" s="43"/>
      <c r="IY2" s="43"/>
      <c r="IZ2" s="43"/>
      <c r="JA2" s="43"/>
      <c r="JB2" s="43"/>
    </row>
    <row r="3" spans="1:262" s="40" customFormat="1">
      <c r="A3" s="329" t="s">
        <v>153</v>
      </c>
      <c r="B3" s="325" t="s">
        <v>154</v>
      </c>
      <c r="C3" s="326"/>
      <c r="D3" s="325"/>
      <c r="E3" s="325"/>
      <c r="F3" s="325"/>
      <c r="G3" s="325"/>
      <c r="H3" s="332"/>
      <c r="I3" s="393" t="s">
        <v>155</v>
      </c>
      <c r="J3" s="393"/>
      <c r="K3" s="393"/>
      <c r="L3" s="393"/>
      <c r="M3" s="393"/>
      <c r="N3" s="393"/>
      <c r="O3" s="393"/>
      <c r="P3" s="393"/>
      <c r="Q3" s="393"/>
      <c r="R3" s="394"/>
      <c r="S3" s="393"/>
      <c r="T3" s="393"/>
      <c r="U3" s="395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</row>
    <row r="4" spans="1:262" s="40" customFormat="1" ht="16.5">
      <c r="A4" s="329"/>
      <c r="B4" s="47" t="s">
        <v>112</v>
      </c>
      <c r="C4" s="47" t="s">
        <v>113</v>
      </c>
      <c r="D4" s="48" t="s">
        <v>114</v>
      </c>
      <c r="E4" s="47" t="s">
        <v>115</v>
      </c>
      <c r="F4" s="47" t="s">
        <v>116</v>
      </c>
      <c r="G4" s="49" t="s">
        <v>117</v>
      </c>
      <c r="H4" s="332"/>
      <c r="I4" s="122" t="s">
        <v>156</v>
      </c>
      <c r="J4" s="47" t="s">
        <v>112</v>
      </c>
      <c r="K4" s="47" t="s">
        <v>112</v>
      </c>
      <c r="L4" s="123" t="s">
        <v>113</v>
      </c>
      <c r="M4" s="123" t="s">
        <v>113</v>
      </c>
      <c r="N4" s="123" t="s">
        <v>114</v>
      </c>
      <c r="O4" s="123" t="s">
        <v>114</v>
      </c>
      <c r="P4" s="123" t="s">
        <v>115</v>
      </c>
      <c r="Q4" s="123" t="s">
        <v>115</v>
      </c>
      <c r="R4" s="127" t="s">
        <v>116</v>
      </c>
      <c r="S4" s="123" t="s">
        <v>116</v>
      </c>
      <c r="T4" s="123" t="s">
        <v>117</v>
      </c>
      <c r="U4" s="128" t="s">
        <v>117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  <c r="IX4" s="43"/>
      <c r="IY4" s="43"/>
      <c r="IZ4" s="43"/>
      <c r="JA4" s="43"/>
      <c r="JB4" s="43"/>
    </row>
    <row r="5" spans="1:262" s="40" customFormat="1" ht="20.100000000000001" customHeight="1">
      <c r="A5" s="329"/>
      <c r="B5" s="50" t="s">
        <v>159</v>
      </c>
      <c r="C5" s="50" t="s">
        <v>160</v>
      </c>
      <c r="D5" s="51" t="s">
        <v>161</v>
      </c>
      <c r="E5" s="50" t="s">
        <v>162</v>
      </c>
      <c r="F5" s="50" t="s">
        <v>163</v>
      </c>
      <c r="G5" s="52" t="s">
        <v>164</v>
      </c>
      <c r="H5" s="333"/>
      <c r="I5" s="71"/>
      <c r="J5" s="124" t="s">
        <v>209</v>
      </c>
      <c r="K5" s="124" t="s">
        <v>210</v>
      </c>
      <c r="L5" s="125" t="s">
        <v>211</v>
      </c>
      <c r="M5" s="125" t="s">
        <v>212</v>
      </c>
      <c r="N5" s="124" t="s">
        <v>213</v>
      </c>
      <c r="O5" s="124" t="s">
        <v>214</v>
      </c>
      <c r="P5" s="124" t="s">
        <v>213</v>
      </c>
      <c r="Q5" s="124" t="s">
        <v>214</v>
      </c>
      <c r="R5" s="129" t="s">
        <v>215</v>
      </c>
      <c r="S5" s="125" t="s">
        <v>210</v>
      </c>
      <c r="T5" s="125" t="s">
        <v>215</v>
      </c>
      <c r="U5" s="125" t="s">
        <v>210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</row>
    <row r="6" spans="1:262" s="40" customFormat="1" ht="20.100000000000001" customHeight="1">
      <c r="A6" s="111" t="s">
        <v>165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333"/>
      <c r="I6" s="73"/>
      <c r="J6" s="73" t="s">
        <v>216</v>
      </c>
      <c r="K6" s="73" t="s">
        <v>217</v>
      </c>
      <c r="L6" s="73" t="s">
        <v>218</v>
      </c>
      <c r="M6" s="73" t="s">
        <v>219</v>
      </c>
      <c r="N6" s="126" t="s">
        <v>220</v>
      </c>
      <c r="O6" s="126" t="s">
        <v>167</v>
      </c>
      <c r="P6" s="73" t="s">
        <v>221</v>
      </c>
      <c r="Q6" s="73" t="s">
        <v>219</v>
      </c>
      <c r="R6" s="73" t="s">
        <v>222</v>
      </c>
      <c r="S6" s="73" t="s">
        <v>167</v>
      </c>
      <c r="T6" s="73" t="s">
        <v>223</v>
      </c>
      <c r="U6" s="74" t="s">
        <v>167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 s="43"/>
      <c r="IY6" s="43"/>
      <c r="IZ6" s="43"/>
      <c r="JA6" s="43"/>
      <c r="JB6" s="43"/>
    </row>
    <row r="7" spans="1:262" s="40" customFormat="1" ht="20.100000000000001" customHeight="1">
      <c r="A7" s="111" t="s">
        <v>168</v>
      </c>
      <c r="B7" s="112">
        <f t="shared" ref="B7:B9" si="0">C7-4</f>
        <v>86</v>
      </c>
      <c r="C7" s="112">
        <f t="shared" ref="C7:C9" si="1">D7-4</f>
        <v>90</v>
      </c>
      <c r="D7" s="113">
        <v>94</v>
      </c>
      <c r="E7" s="112">
        <f t="shared" ref="E7:E9" si="2">D7+4</f>
        <v>98</v>
      </c>
      <c r="F7" s="112">
        <f t="shared" ref="F7:F9" si="3">E7+4</f>
        <v>102</v>
      </c>
      <c r="G7" s="112">
        <f t="shared" ref="G7:G9" si="4">F7+6</f>
        <v>108</v>
      </c>
      <c r="H7" s="333"/>
      <c r="I7" s="75"/>
      <c r="J7" s="75" t="s">
        <v>224</v>
      </c>
      <c r="K7" s="75" t="s">
        <v>166</v>
      </c>
      <c r="L7" s="75" t="s">
        <v>218</v>
      </c>
      <c r="M7" s="75" t="s">
        <v>225</v>
      </c>
      <c r="N7" s="75" t="s">
        <v>222</v>
      </c>
      <c r="O7" s="75" t="s">
        <v>169</v>
      </c>
      <c r="P7" s="75" t="s">
        <v>226</v>
      </c>
      <c r="Q7" s="75" t="s">
        <v>219</v>
      </c>
      <c r="R7" s="75" t="s">
        <v>227</v>
      </c>
      <c r="S7" s="75" t="s">
        <v>166</v>
      </c>
      <c r="T7" s="75" t="s">
        <v>222</v>
      </c>
      <c r="U7" s="76" t="s">
        <v>166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</row>
    <row r="8" spans="1:262" s="40" customFormat="1" ht="20.100000000000001" customHeight="1">
      <c r="A8" s="111" t="s">
        <v>170</v>
      </c>
      <c r="B8" s="112">
        <f t="shared" si="0"/>
        <v>78</v>
      </c>
      <c r="C8" s="112">
        <f t="shared" si="1"/>
        <v>82</v>
      </c>
      <c r="D8" s="113">
        <v>86</v>
      </c>
      <c r="E8" s="112">
        <f t="shared" si="2"/>
        <v>90</v>
      </c>
      <c r="F8" s="112">
        <f t="shared" si="3"/>
        <v>94</v>
      </c>
      <c r="G8" s="112">
        <f t="shared" si="4"/>
        <v>100</v>
      </c>
      <c r="H8" s="333"/>
      <c r="I8" s="75"/>
      <c r="J8" s="75" t="s">
        <v>222</v>
      </c>
      <c r="K8" s="75" t="s">
        <v>228</v>
      </c>
      <c r="L8" s="75" t="s">
        <v>229</v>
      </c>
      <c r="M8" s="75" t="s">
        <v>230</v>
      </c>
      <c r="N8" s="75" t="s">
        <v>222</v>
      </c>
      <c r="O8" s="75" t="s">
        <v>169</v>
      </c>
      <c r="P8" s="75" t="s">
        <v>222</v>
      </c>
      <c r="Q8" s="75" t="s">
        <v>167</v>
      </c>
      <c r="R8" s="75" t="s">
        <v>231</v>
      </c>
      <c r="S8" s="75" t="s">
        <v>166</v>
      </c>
      <c r="T8" s="75" t="s">
        <v>232</v>
      </c>
      <c r="U8" s="76" t="s">
        <v>167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43"/>
      <c r="IX8" s="43"/>
      <c r="IY8" s="43"/>
      <c r="IZ8" s="43"/>
      <c r="JA8" s="43"/>
      <c r="JB8" s="43"/>
    </row>
    <row r="9" spans="1:262" s="40" customFormat="1" ht="20.100000000000001" customHeight="1">
      <c r="A9" s="114" t="s">
        <v>171</v>
      </c>
      <c r="B9" s="112">
        <f t="shared" si="0"/>
        <v>90</v>
      </c>
      <c r="C9" s="112">
        <f t="shared" si="1"/>
        <v>94</v>
      </c>
      <c r="D9" s="113">
        <v>98</v>
      </c>
      <c r="E9" s="112">
        <f t="shared" si="2"/>
        <v>102</v>
      </c>
      <c r="F9" s="112">
        <f t="shared" si="3"/>
        <v>106</v>
      </c>
      <c r="G9" s="112">
        <f t="shared" si="4"/>
        <v>112</v>
      </c>
      <c r="H9" s="333"/>
      <c r="I9" s="75"/>
      <c r="J9" s="75" t="s">
        <v>221</v>
      </c>
      <c r="K9" s="75" t="s">
        <v>166</v>
      </c>
      <c r="L9" s="75" t="s">
        <v>218</v>
      </c>
      <c r="M9" s="75" t="s">
        <v>233</v>
      </c>
      <c r="N9" s="75" t="s">
        <v>234</v>
      </c>
      <c r="O9" s="75" t="s">
        <v>169</v>
      </c>
      <c r="P9" s="75" t="s">
        <v>222</v>
      </c>
      <c r="Q9" s="75" t="s">
        <v>169</v>
      </c>
      <c r="R9" s="75" t="s">
        <v>220</v>
      </c>
      <c r="S9" s="75" t="s">
        <v>230</v>
      </c>
      <c r="T9" s="75" t="s">
        <v>222</v>
      </c>
      <c r="U9" s="76" t="s">
        <v>169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43"/>
      <c r="IX9" s="43"/>
      <c r="IY9" s="43"/>
      <c r="IZ9" s="43"/>
      <c r="JA9" s="43"/>
      <c r="JB9" s="43"/>
    </row>
    <row r="10" spans="1:262" s="40" customFormat="1" ht="20.100000000000001" customHeight="1">
      <c r="A10" s="111" t="s">
        <v>173</v>
      </c>
      <c r="B10" s="112">
        <f>C10-1.2</f>
        <v>35.599999999999994</v>
      </c>
      <c r="C10" s="112">
        <f>D10-1.2</f>
        <v>36.799999999999997</v>
      </c>
      <c r="D10" s="113">
        <v>38</v>
      </c>
      <c r="E10" s="112">
        <f t="shared" ref="E10:G10" si="5">D10+1.2</f>
        <v>39.200000000000003</v>
      </c>
      <c r="F10" s="112">
        <f t="shared" si="5"/>
        <v>40.400000000000006</v>
      </c>
      <c r="G10" s="112">
        <f t="shared" si="5"/>
        <v>41.600000000000009</v>
      </c>
      <c r="H10" s="333"/>
      <c r="I10" s="75"/>
      <c r="J10" s="75" t="s">
        <v>235</v>
      </c>
      <c r="K10" s="75" t="s">
        <v>169</v>
      </c>
      <c r="L10" s="75" t="s">
        <v>234</v>
      </c>
      <c r="M10" s="75" t="s">
        <v>166</v>
      </c>
      <c r="N10" s="75" t="s">
        <v>222</v>
      </c>
      <c r="O10" s="75" t="s">
        <v>166</v>
      </c>
      <c r="P10" s="75" t="s">
        <v>236</v>
      </c>
      <c r="Q10" s="75" t="s">
        <v>237</v>
      </c>
      <c r="R10" s="75" t="s">
        <v>222</v>
      </c>
      <c r="S10" s="75" t="s">
        <v>166</v>
      </c>
      <c r="T10" s="75" t="s">
        <v>226</v>
      </c>
      <c r="U10" s="76" t="s">
        <v>166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43"/>
      <c r="IX10" s="43"/>
      <c r="IY10" s="43"/>
      <c r="IZ10" s="43"/>
      <c r="JA10" s="43"/>
      <c r="JB10" s="43"/>
    </row>
    <row r="11" spans="1:262" s="40" customFormat="1" ht="20.100000000000001" customHeight="1">
      <c r="A11" s="111" t="s">
        <v>174</v>
      </c>
      <c r="B11" s="112">
        <f>C11-0.6</f>
        <v>57.199999999999996</v>
      </c>
      <c r="C11" s="112">
        <f>D11-1.2</f>
        <v>57.8</v>
      </c>
      <c r="D11" s="113">
        <v>59</v>
      </c>
      <c r="E11" s="112">
        <f>D11+1.2</f>
        <v>60.2</v>
      </c>
      <c r="F11" s="112">
        <f>E11+1.2</f>
        <v>61.400000000000006</v>
      </c>
      <c r="G11" s="112">
        <f>F11+0.6</f>
        <v>62.000000000000007</v>
      </c>
      <c r="H11" s="333"/>
      <c r="I11" s="75"/>
      <c r="J11" s="75" t="s">
        <v>238</v>
      </c>
      <c r="K11" s="75" t="s">
        <v>239</v>
      </c>
      <c r="L11" s="75" t="s">
        <v>240</v>
      </c>
      <c r="M11" s="75" t="s">
        <v>219</v>
      </c>
      <c r="N11" s="75" t="s">
        <v>241</v>
      </c>
      <c r="O11" s="75" t="s">
        <v>167</v>
      </c>
      <c r="P11" s="75" t="s">
        <v>242</v>
      </c>
      <c r="Q11" s="75" t="s">
        <v>219</v>
      </c>
      <c r="R11" s="75" t="s">
        <v>243</v>
      </c>
      <c r="S11" s="75" t="s">
        <v>166</v>
      </c>
      <c r="T11" s="75" t="s">
        <v>222</v>
      </c>
      <c r="U11" s="76" t="s">
        <v>244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43"/>
      <c r="IX11" s="43"/>
      <c r="IY11" s="43"/>
      <c r="IZ11" s="43"/>
      <c r="JA11" s="43"/>
      <c r="JB11" s="43"/>
    </row>
    <row r="12" spans="1:262" s="40" customFormat="1" ht="20.100000000000001" customHeight="1">
      <c r="A12" s="111" t="s">
        <v>175</v>
      </c>
      <c r="B12" s="112">
        <f>C12-0.7</f>
        <v>16.600000000000001</v>
      </c>
      <c r="C12" s="112">
        <f>D12-0.7</f>
        <v>17.3</v>
      </c>
      <c r="D12" s="113">
        <v>18</v>
      </c>
      <c r="E12" s="112">
        <f>D12+0.7</f>
        <v>18.7</v>
      </c>
      <c r="F12" s="112">
        <f>E12+0.7</f>
        <v>19.399999999999999</v>
      </c>
      <c r="G12" s="112">
        <f>F12+0.8</f>
        <v>20.2</v>
      </c>
      <c r="H12" s="333"/>
      <c r="I12" s="75"/>
      <c r="J12" s="75" t="s">
        <v>245</v>
      </c>
      <c r="K12" s="75" t="s">
        <v>244</v>
      </c>
      <c r="L12" s="75" t="s">
        <v>246</v>
      </c>
      <c r="M12" s="75" t="s">
        <v>166</v>
      </c>
      <c r="N12" s="75" t="s">
        <v>247</v>
      </c>
      <c r="O12" s="75" t="s">
        <v>167</v>
      </c>
      <c r="P12" s="75" t="s">
        <v>248</v>
      </c>
      <c r="Q12" s="75" t="s">
        <v>166</v>
      </c>
      <c r="R12" s="75" t="s">
        <v>249</v>
      </c>
      <c r="S12" s="75" t="s">
        <v>167</v>
      </c>
      <c r="T12" s="75" t="s">
        <v>222</v>
      </c>
      <c r="U12" s="76" t="s">
        <v>166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  <c r="IW12" s="43"/>
      <c r="IX12" s="43"/>
      <c r="IY12" s="43"/>
      <c r="IZ12" s="43"/>
      <c r="JA12" s="43"/>
      <c r="JB12" s="43"/>
    </row>
    <row r="13" spans="1:262" s="40" customFormat="1" ht="20.100000000000001" customHeight="1">
      <c r="A13" s="111" t="s">
        <v>176</v>
      </c>
      <c r="B13" s="112">
        <f>C13-0.6</f>
        <v>12.8</v>
      </c>
      <c r="C13" s="112">
        <f>D13-0.6</f>
        <v>13.4</v>
      </c>
      <c r="D13" s="115">
        <v>14</v>
      </c>
      <c r="E13" s="112">
        <f>D13+0.6</f>
        <v>14.6</v>
      </c>
      <c r="F13" s="112">
        <f>E13+0.6</f>
        <v>15.2</v>
      </c>
      <c r="G13" s="112">
        <f>F13+1</f>
        <v>16.2</v>
      </c>
      <c r="H13" s="333"/>
      <c r="I13" s="75"/>
      <c r="J13" s="75" t="s">
        <v>250</v>
      </c>
      <c r="K13" s="75" t="s">
        <v>244</v>
      </c>
      <c r="L13" s="75" t="s">
        <v>251</v>
      </c>
      <c r="M13" s="75" t="s">
        <v>252</v>
      </c>
      <c r="N13" s="75" t="s">
        <v>247</v>
      </c>
      <c r="O13" s="75" t="s">
        <v>166</v>
      </c>
      <c r="P13" s="75" t="s">
        <v>253</v>
      </c>
      <c r="Q13" s="75" t="s">
        <v>166</v>
      </c>
      <c r="R13" s="75" t="s">
        <v>248</v>
      </c>
      <c r="S13" s="75" t="s">
        <v>166</v>
      </c>
      <c r="T13" s="75" t="s">
        <v>254</v>
      </c>
      <c r="U13" s="76" t="s">
        <v>237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  <c r="IW13" s="43"/>
      <c r="IX13" s="43"/>
      <c r="IY13" s="43"/>
      <c r="IZ13" s="43"/>
      <c r="JA13" s="43"/>
      <c r="JB13" s="43"/>
    </row>
    <row r="14" spans="1:262" s="40" customFormat="1" ht="20.100000000000001" customHeight="1">
      <c r="A14" s="111" t="s">
        <v>177</v>
      </c>
      <c r="B14" s="112">
        <f>C14-0.4</f>
        <v>9.1999999999999993</v>
      </c>
      <c r="C14" s="112">
        <f>D14-0.4</f>
        <v>9.6</v>
      </c>
      <c r="D14" s="113">
        <v>10</v>
      </c>
      <c r="E14" s="112">
        <f>D14+0.4</f>
        <v>10.4</v>
      </c>
      <c r="F14" s="112">
        <f>E14+0.4</f>
        <v>10.8</v>
      </c>
      <c r="G14" s="112">
        <f>F14+0.6</f>
        <v>11.4</v>
      </c>
      <c r="H14" s="333"/>
      <c r="I14" s="75"/>
      <c r="J14" s="75" t="s">
        <v>255</v>
      </c>
      <c r="K14" s="75" t="s">
        <v>239</v>
      </c>
      <c r="L14" s="75" t="s">
        <v>218</v>
      </c>
      <c r="M14" s="75" t="s">
        <v>166</v>
      </c>
      <c r="N14" s="75" t="s">
        <v>247</v>
      </c>
      <c r="O14" s="75" t="s">
        <v>166</v>
      </c>
      <c r="P14" s="75" t="s">
        <v>222</v>
      </c>
      <c r="Q14" s="75" t="s">
        <v>166</v>
      </c>
      <c r="R14" s="75" t="s">
        <v>256</v>
      </c>
      <c r="S14" s="75" t="s">
        <v>244</v>
      </c>
      <c r="T14" s="75" t="s">
        <v>222</v>
      </c>
      <c r="U14" s="76" t="s">
        <v>166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  <c r="IW14" s="43"/>
      <c r="IX14" s="43"/>
      <c r="IY14" s="43"/>
      <c r="IZ14" s="43"/>
      <c r="JA14" s="43"/>
      <c r="JB14" s="43"/>
    </row>
    <row r="15" spans="1:262" s="40" customFormat="1" ht="20.100000000000001" customHeight="1">
      <c r="A15" s="111" t="s">
        <v>178</v>
      </c>
      <c r="B15" s="112">
        <f>C15-1</f>
        <v>38</v>
      </c>
      <c r="C15" s="112">
        <f>D15-1</f>
        <v>39</v>
      </c>
      <c r="D15" s="113">
        <v>40</v>
      </c>
      <c r="E15" s="112">
        <f>D15+1</f>
        <v>41</v>
      </c>
      <c r="F15" s="112">
        <f>E15+1</f>
        <v>42</v>
      </c>
      <c r="G15" s="112">
        <f>F15+1.5</f>
        <v>43.5</v>
      </c>
      <c r="H15" s="333"/>
      <c r="I15" s="75"/>
      <c r="J15" s="75" t="s">
        <v>257</v>
      </c>
      <c r="K15" s="75" t="s">
        <v>166</v>
      </c>
      <c r="L15" s="75" t="s">
        <v>241</v>
      </c>
      <c r="M15" s="75" t="s">
        <v>167</v>
      </c>
      <c r="N15" s="75" t="s">
        <v>221</v>
      </c>
      <c r="O15" s="75" t="s">
        <v>167</v>
      </c>
      <c r="P15" s="75" t="s">
        <v>221</v>
      </c>
      <c r="Q15" s="75" t="s">
        <v>167</v>
      </c>
      <c r="R15" s="75" t="s">
        <v>241</v>
      </c>
      <c r="S15" s="75" t="s">
        <v>167</v>
      </c>
      <c r="T15" s="75" t="s">
        <v>221</v>
      </c>
      <c r="U15" s="76" t="s">
        <v>167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  <c r="IX15" s="43"/>
      <c r="IY15" s="43"/>
      <c r="IZ15" s="43"/>
      <c r="JA15" s="43"/>
      <c r="JB15" s="43"/>
    </row>
    <row r="16" spans="1:262" s="40" customFormat="1" ht="20.100000000000001" customHeight="1">
      <c r="A16" s="111" t="s">
        <v>179</v>
      </c>
      <c r="B16" s="112">
        <f>C16-1</f>
        <v>41</v>
      </c>
      <c r="C16" s="112">
        <f>D16-1</f>
        <v>42</v>
      </c>
      <c r="D16" s="113">
        <v>43</v>
      </c>
      <c r="E16" s="112">
        <f>D16+1</f>
        <v>44</v>
      </c>
      <c r="F16" s="112">
        <f>E16+1</f>
        <v>45</v>
      </c>
      <c r="G16" s="112">
        <f>F16+1.5</f>
        <v>46.5</v>
      </c>
      <c r="H16" s="333"/>
      <c r="I16" s="75"/>
      <c r="J16" s="75" t="s">
        <v>257</v>
      </c>
      <c r="K16" s="75" t="s">
        <v>166</v>
      </c>
      <c r="L16" s="75" t="s">
        <v>257</v>
      </c>
      <c r="M16" s="75" t="s">
        <v>167</v>
      </c>
      <c r="N16" s="75" t="s">
        <v>241</v>
      </c>
      <c r="O16" s="75" t="s">
        <v>166</v>
      </c>
      <c r="P16" s="75" t="s">
        <v>241</v>
      </c>
      <c r="Q16" s="75" t="s">
        <v>167</v>
      </c>
      <c r="R16" s="75" t="s">
        <v>221</v>
      </c>
      <c r="S16" s="75" t="s">
        <v>167</v>
      </c>
      <c r="T16" s="75" t="s">
        <v>220</v>
      </c>
      <c r="U16" s="76" t="s">
        <v>166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</row>
    <row r="17" spans="1:262" s="40" customFormat="1" ht="20.100000000000001" customHeight="1">
      <c r="A17" s="116"/>
      <c r="B17" s="117"/>
      <c r="C17" s="117"/>
      <c r="D17" s="118"/>
      <c r="E17" s="117"/>
      <c r="F17" s="117"/>
      <c r="G17" s="117"/>
      <c r="H17" s="333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6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  <c r="IX17" s="43"/>
      <c r="IY17" s="43"/>
      <c r="IZ17" s="43"/>
      <c r="JA17" s="43"/>
      <c r="JB17" s="43"/>
    </row>
    <row r="18" spans="1:262" s="40" customFormat="1" ht="20.100000000000001" customHeight="1">
      <c r="A18" s="116"/>
      <c r="B18" s="117"/>
      <c r="C18" s="117"/>
      <c r="D18" s="119"/>
      <c r="E18" s="117"/>
      <c r="F18" s="117"/>
      <c r="G18" s="117"/>
      <c r="H18" s="333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6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  <c r="IX18" s="43"/>
      <c r="IY18" s="43"/>
      <c r="IZ18" s="43"/>
      <c r="JA18" s="43"/>
      <c r="JB18" s="43"/>
    </row>
    <row r="19" spans="1:262" s="40" customFormat="1" ht="20.100000000000001" customHeight="1">
      <c r="A19" s="120"/>
      <c r="B19" s="121"/>
      <c r="C19" s="121"/>
      <c r="D19" s="121"/>
      <c r="E19" s="121"/>
      <c r="F19" s="121"/>
      <c r="G19" s="121"/>
      <c r="H19" s="333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  <c r="IX19" s="43"/>
      <c r="IY19" s="43"/>
      <c r="IZ19" s="43"/>
      <c r="JA19" s="43"/>
      <c r="JB19" s="43"/>
    </row>
    <row r="20" spans="1:262" s="40" customFormat="1" ht="20.100000000000001" customHeight="1">
      <c r="A20" s="56"/>
      <c r="B20" s="57"/>
      <c r="C20" s="57"/>
      <c r="D20" s="57"/>
      <c r="E20" s="57"/>
      <c r="F20" s="57"/>
      <c r="G20" s="57"/>
      <c r="H20" s="333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6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  <c r="IX20" s="43"/>
      <c r="IY20" s="43"/>
      <c r="IZ20" s="43"/>
      <c r="JA20" s="43"/>
      <c r="JB20" s="43"/>
    </row>
    <row r="21" spans="1:262" s="40" customFormat="1" ht="20.100000000000001" customHeight="1">
      <c r="A21" s="58"/>
      <c r="B21" s="59"/>
      <c r="C21" s="59"/>
      <c r="D21" s="60"/>
      <c r="E21" s="59"/>
      <c r="F21" s="59"/>
      <c r="G21" s="59"/>
      <c r="H21" s="334"/>
      <c r="I21" s="77"/>
      <c r="J21" s="77"/>
      <c r="K21" s="77"/>
      <c r="L21" s="77"/>
      <c r="M21" s="77"/>
      <c r="N21" s="78"/>
      <c r="O21" s="78"/>
      <c r="P21" s="77"/>
      <c r="Q21" s="77"/>
      <c r="R21" s="77"/>
      <c r="S21" s="77"/>
      <c r="T21" s="78"/>
      <c r="U21" s="79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  <c r="IX21" s="43"/>
      <c r="IY21" s="43"/>
      <c r="IZ21" s="43"/>
      <c r="JA21" s="43"/>
      <c r="JB21" s="43"/>
    </row>
    <row r="22" spans="1:262" s="40" customFormat="1" ht="16.5">
      <c r="A22" s="61"/>
      <c r="B22" s="62"/>
      <c r="C22" s="62"/>
      <c r="D22" s="63"/>
      <c r="E22" s="62"/>
      <c r="F22" s="62"/>
      <c r="G22" s="64"/>
      <c r="R22" s="110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  <c r="IX22" s="43"/>
      <c r="IY22" s="43"/>
      <c r="IZ22" s="43"/>
      <c r="JA22" s="43"/>
      <c r="JB22" s="43"/>
    </row>
    <row r="23" spans="1:262" s="40" customFormat="1">
      <c r="A23" s="65" t="s">
        <v>181</v>
      </c>
      <c r="B23" s="65"/>
      <c r="C23" s="66"/>
      <c r="R23" s="110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  <c r="IX23" s="43"/>
      <c r="IY23" s="43"/>
      <c r="IZ23" s="43"/>
      <c r="JA23" s="43"/>
      <c r="JB23" s="43"/>
    </row>
    <row r="24" spans="1:262" s="40" customFormat="1">
      <c r="C24" s="41"/>
      <c r="I24" s="80" t="s">
        <v>182</v>
      </c>
      <c r="J24" s="80"/>
      <c r="K24" s="80"/>
      <c r="L24" s="81">
        <v>44719</v>
      </c>
      <c r="M24" s="81"/>
      <c r="N24" s="80" t="s">
        <v>183</v>
      </c>
      <c r="O24" s="80" t="s">
        <v>258</v>
      </c>
      <c r="P24" s="80"/>
      <c r="Q24" s="80"/>
      <c r="R24" s="130" t="s">
        <v>184</v>
      </c>
      <c r="S24" s="80"/>
      <c r="T24" s="40" t="s">
        <v>147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  <c r="IX24" s="43"/>
      <c r="IY24" s="43"/>
      <c r="IZ24" s="43"/>
      <c r="JA24" s="43"/>
      <c r="JB24" s="43"/>
    </row>
  </sheetData>
  <mergeCells count="8">
    <mergeCell ref="A1:T1"/>
    <mergeCell ref="B2:C2"/>
    <mergeCell ref="E2:G2"/>
    <mergeCell ref="L2:U2"/>
    <mergeCell ref="B3:G3"/>
    <mergeCell ref="I3:U3"/>
    <mergeCell ref="A3:A5"/>
    <mergeCell ref="H2:H21"/>
  </mergeCells>
  <phoneticPr fontId="50" type="noConversion"/>
  <pageMargins left="0.27500000000000002" right="0.118055555555556" top="0.66874999999999996" bottom="0.23611111111111099" header="0.5" footer="0.23611111111111099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41" sqref="M41"/>
    </sheetView>
  </sheetViews>
  <sheetFormatPr defaultColWidth="10.125" defaultRowHeight="14.25"/>
  <cols>
    <col min="1" max="1" width="9.625" style="84" customWidth="1"/>
    <col min="2" max="3" width="8.5" style="84" customWidth="1"/>
    <col min="4" max="4" width="9.5" style="84" customWidth="1"/>
    <col min="5" max="5" width="13.37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spans="1:11" ht="22.5">
      <c r="A1" s="390" t="s">
        <v>259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8" customHeight="1">
      <c r="A2" s="85" t="s">
        <v>53</v>
      </c>
      <c r="B2" s="438" t="s">
        <v>54</v>
      </c>
      <c r="C2" s="438"/>
      <c r="D2" s="86" t="s">
        <v>61</v>
      </c>
      <c r="E2" s="87" t="s">
        <v>62</v>
      </c>
      <c r="F2" s="88" t="s">
        <v>260</v>
      </c>
      <c r="G2" s="439" t="s">
        <v>69</v>
      </c>
      <c r="H2" s="439"/>
      <c r="I2" s="105" t="s">
        <v>56</v>
      </c>
      <c r="J2" s="439" t="s">
        <v>57</v>
      </c>
      <c r="K2" s="440"/>
    </row>
    <row r="3" spans="1:11" ht="18" customHeight="1">
      <c r="A3" s="89" t="s">
        <v>76</v>
      </c>
      <c r="B3" s="435"/>
      <c r="C3" s="435"/>
      <c r="D3" s="90" t="s">
        <v>261</v>
      </c>
      <c r="E3" s="441" t="s">
        <v>64</v>
      </c>
      <c r="F3" s="434"/>
      <c r="G3" s="434"/>
      <c r="H3" s="359" t="s">
        <v>262</v>
      </c>
      <c r="I3" s="359"/>
      <c r="J3" s="359"/>
      <c r="K3" s="360"/>
    </row>
    <row r="4" spans="1:11" ht="18" customHeight="1">
      <c r="A4" s="91" t="s">
        <v>72</v>
      </c>
      <c r="B4" s="92">
        <v>3</v>
      </c>
      <c r="C4" s="92">
        <v>6</v>
      </c>
      <c r="D4" s="93" t="s">
        <v>263</v>
      </c>
      <c r="E4" s="434" t="s">
        <v>264</v>
      </c>
      <c r="F4" s="434"/>
      <c r="G4" s="434"/>
      <c r="H4" s="275" t="s">
        <v>265</v>
      </c>
      <c r="I4" s="275"/>
      <c r="J4" s="102" t="s">
        <v>66</v>
      </c>
      <c r="K4" s="108" t="s">
        <v>67</v>
      </c>
    </row>
    <row r="5" spans="1:11" ht="18" customHeight="1">
      <c r="A5" s="91" t="s">
        <v>266</v>
      </c>
      <c r="B5" s="435">
        <v>3</v>
      </c>
      <c r="C5" s="435"/>
      <c r="D5" s="90" t="s">
        <v>267</v>
      </c>
      <c r="E5" s="90"/>
      <c r="F5" s="90" t="s">
        <v>268</v>
      </c>
      <c r="G5" s="90"/>
      <c r="H5" s="275" t="s">
        <v>269</v>
      </c>
      <c r="I5" s="275"/>
      <c r="J5" s="102" t="s">
        <v>66</v>
      </c>
      <c r="K5" s="108" t="s">
        <v>67</v>
      </c>
    </row>
    <row r="6" spans="1:11" ht="18" customHeight="1">
      <c r="A6" s="94" t="s">
        <v>270</v>
      </c>
      <c r="B6" s="436"/>
      <c r="C6" s="436"/>
      <c r="D6" s="95" t="s">
        <v>271</v>
      </c>
      <c r="E6" s="96"/>
      <c r="F6" s="97"/>
      <c r="G6" s="95"/>
      <c r="H6" s="437" t="s">
        <v>272</v>
      </c>
      <c r="I6" s="437"/>
      <c r="J6" s="97" t="s">
        <v>66</v>
      </c>
      <c r="K6" s="109" t="s">
        <v>67</v>
      </c>
    </row>
    <row r="7" spans="1:11" ht="18" customHeight="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 ht="18" customHeight="1">
      <c r="A8" s="101" t="s">
        <v>273</v>
      </c>
      <c r="B8" s="88" t="s">
        <v>274</v>
      </c>
      <c r="C8" s="88" t="s">
        <v>275</v>
      </c>
      <c r="D8" s="88" t="s">
        <v>276</v>
      </c>
      <c r="E8" s="88" t="s">
        <v>277</v>
      </c>
      <c r="F8" s="88" t="s">
        <v>278</v>
      </c>
      <c r="G8" s="430" t="s">
        <v>279</v>
      </c>
      <c r="H8" s="419"/>
      <c r="I8" s="419"/>
      <c r="J8" s="419"/>
      <c r="K8" s="420"/>
    </row>
    <row r="9" spans="1:11" ht="18" customHeight="1">
      <c r="A9" s="274" t="s">
        <v>280</v>
      </c>
      <c r="B9" s="275"/>
      <c r="C9" s="102" t="s">
        <v>66</v>
      </c>
      <c r="D9" s="102" t="s">
        <v>67</v>
      </c>
      <c r="E9" s="90" t="s">
        <v>281</v>
      </c>
      <c r="F9" s="103" t="s">
        <v>282</v>
      </c>
      <c r="G9" s="431"/>
      <c r="H9" s="432"/>
      <c r="I9" s="432"/>
      <c r="J9" s="432"/>
      <c r="K9" s="433"/>
    </row>
    <row r="10" spans="1:11" ht="18" customHeight="1">
      <c r="A10" s="274" t="s">
        <v>283</v>
      </c>
      <c r="B10" s="275"/>
      <c r="C10" s="102" t="s">
        <v>66</v>
      </c>
      <c r="D10" s="102" t="s">
        <v>67</v>
      </c>
      <c r="E10" s="90" t="s">
        <v>284</v>
      </c>
      <c r="F10" s="103" t="s">
        <v>285</v>
      </c>
      <c r="G10" s="431" t="s">
        <v>286</v>
      </c>
      <c r="H10" s="432"/>
      <c r="I10" s="432"/>
      <c r="J10" s="432"/>
      <c r="K10" s="433"/>
    </row>
    <row r="11" spans="1:11" ht="18" customHeight="1">
      <c r="A11" s="424" t="s">
        <v>193</v>
      </c>
      <c r="B11" s="425"/>
      <c r="C11" s="425"/>
      <c r="D11" s="425"/>
      <c r="E11" s="425"/>
      <c r="F11" s="425"/>
      <c r="G11" s="425"/>
      <c r="H11" s="425"/>
      <c r="I11" s="425"/>
      <c r="J11" s="425"/>
      <c r="K11" s="426"/>
    </row>
    <row r="12" spans="1:11" ht="18" customHeight="1">
      <c r="A12" s="89" t="s">
        <v>90</v>
      </c>
      <c r="B12" s="102" t="s">
        <v>86</v>
      </c>
      <c r="C12" s="102" t="s">
        <v>87</v>
      </c>
      <c r="D12" s="103"/>
      <c r="E12" s="90" t="s">
        <v>88</v>
      </c>
      <c r="F12" s="102" t="s">
        <v>86</v>
      </c>
      <c r="G12" s="102" t="s">
        <v>87</v>
      </c>
      <c r="H12" s="102"/>
      <c r="I12" s="90" t="s">
        <v>287</v>
      </c>
      <c r="J12" s="102" t="s">
        <v>86</v>
      </c>
      <c r="K12" s="108" t="s">
        <v>87</v>
      </c>
    </row>
    <row r="13" spans="1:11" ht="18" customHeight="1">
      <c r="A13" s="89" t="s">
        <v>93</v>
      </c>
      <c r="B13" s="102" t="s">
        <v>86</v>
      </c>
      <c r="C13" s="102" t="s">
        <v>87</v>
      </c>
      <c r="D13" s="103"/>
      <c r="E13" s="90" t="s">
        <v>98</v>
      </c>
      <c r="F13" s="102" t="s">
        <v>86</v>
      </c>
      <c r="G13" s="102" t="s">
        <v>87</v>
      </c>
      <c r="H13" s="102"/>
      <c r="I13" s="90" t="s">
        <v>288</v>
      </c>
      <c r="J13" s="102" t="s">
        <v>86</v>
      </c>
      <c r="K13" s="108" t="s">
        <v>87</v>
      </c>
    </row>
    <row r="14" spans="1:11" ht="18" customHeight="1">
      <c r="A14" s="94" t="s">
        <v>289</v>
      </c>
      <c r="B14" s="97" t="s">
        <v>86</v>
      </c>
      <c r="C14" s="97" t="s">
        <v>87</v>
      </c>
      <c r="D14" s="96"/>
      <c r="E14" s="95" t="s">
        <v>290</v>
      </c>
      <c r="F14" s="97" t="s">
        <v>86</v>
      </c>
      <c r="G14" s="97" t="s">
        <v>87</v>
      </c>
      <c r="H14" s="97"/>
      <c r="I14" s="95" t="s">
        <v>291</v>
      </c>
      <c r="J14" s="97" t="s">
        <v>86</v>
      </c>
      <c r="K14" s="109" t="s">
        <v>87</v>
      </c>
    </row>
    <row r="15" spans="1:11" ht="18" customHeight="1">
      <c r="A15" s="98"/>
      <c r="B15" s="104"/>
      <c r="C15" s="104"/>
      <c r="D15" s="99"/>
      <c r="E15" s="98"/>
      <c r="F15" s="104"/>
      <c r="G15" s="104"/>
      <c r="H15" s="104"/>
      <c r="I15" s="98"/>
      <c r="J15" s="104"/>
      <c r="K15" s="104"/>
    </row>
    <row r="16" spans="1:11" s="82" customFormat="1" ht="18" customHeight="1">
      <c r="A16" s="369" t="s">
        <v>292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1"/>
    </row>
    <row r="17" spans="1:11" ht="18" customHeight="1">
      <c r="A17" s="274" t="s">
        <v>293</v>
      </c>
      <c r="B17" s="275"/>
      <c r="C17" s="275"/>
      <c r="D17" s="275"/>
      <c r="E17" s="275"/>
      <c r="F17" s="275"/>
      <c r="G17" s="275"/>
      <c r="H17" s="275"/>
      <c r="I17" s="275"/>
      <c r="J17" s="275"/>
      <c r="K17" s="396"/>
    </row>
    <row r="18" spans="1:11" ht="18" customHeight="1">
      <c r="A18" s="274" t="s">
        <v>294</v>
      </c>
      <c r="B18" s="275"/>
      <c r="C18" s="275"/>
      <c r="D18" s="275"/>
      <c r="E18" s="275"/>
      <c r="F18" s="275"/>
      <c r="G18" s="275"/>
      <c r="H18" s="275"/>
      <c r="I18" s="275"/>
      <c r="J18" s="275"/>
      <c r="K18" s="396"/>
    </row>
    <row r="19" spans="1:11" ht="21.95" customHeight="1">
      <c r="A19" s="427"/>
      <c r="B19" s="428"/>
      <c r="C19" s="428"/>
      <c r="D19" s="428"/>
      <c r="E19" s="428"/>
      <c r="F19" s="428"/>
      <c r="G19" s="428"/>
      <c r="H19" s="428"/>
      <c r="I19" s="428"/>
      <c r="J19" s="428"/>
      <c r="K19" s="429"/>
    </row>
    <row r="20" spans="1:11" ht="21.95" customHeight="1">
      <c r="A20" s="414"/>
      <c r="B20" s="401"/>
      <c r="C20" s="401"/>
      <c r="D20" s="401"/>
      <c r="E20" s="401"/>
      <c r="F20" s="401"/>
      <c r="G20" s="401"/>
      <c r="H20" s="401"/>
      <c r="I20" s="401"/>
      <c r="J20" s="401"/>
      <c r="K20" s="402"/>
    </row>
    <row r="21" spans="1:11" ht="21.95" customHeight="1">
      <c r="A21" s="414"/>
      <c r="B21" s="401"/>
      <c r="C21" s="401"/>
      <c r="D21" s="401"/>
      <c r="E21" s="401"/>
      <c r="F21" s="401"/>
      <c r="G21" s="401"/>
      <c r="H21" s="401"/>
      <c r="I21" s="401"/>
      <c r="J21" s="401"/>
      <c r="K21" s="402"/>
    </row>
    <row r="22" spans="1:11" ht="21.95" customHeight="1">
      <c r="A22" s="414"/>
      <c r="B22" s="401"/>
      <c r="C22" s="401"/>
      <c r="D22" s="401"/>
      <c r="E22" s="401"/>
      <c r="F22" s="401"/>
      <c r="G22" s="401"/>
      <c r="H22" s="401"/>
      <c r="I22" s="401"/>
      <c r="J22" s="401"/>
      <c r="K22" s="402"/>
    </row>
    <row r="23" spans="1:11" ht="21.95" customHeight="1">
      <c r="A23" s="421"/>
      <c r="B23" s="422"/>
      <c r="C23" s="422"/>
      <c r="D23" s="422"/>
      <c r="E23" s="422"/>
      <c r="F23" s="422"/>
      <c r="G23" s="422"/>
      <c r="H23" s="422"/>
      <c r="I23" s="422"/>
      <c r="J23" s="422"/>
      <c r="K23" s="423"/>
    </row>
    <row r="24" spans="1:11" ht="18" customHeight="1">
      <c r="A24" s="274" t="s">
        <v>128</v>
      </c>
      <c r="B24" s="275"/>
      <c r="C24" s="102" t="s">
        <v>66</v>
      </c>
      <c r="D24" s="102" t="s">
        <v>67</v>
      </c>
      <c r="E24" s="359"/>
      <c r="F24" s="359"/>
      <c r="G24" s="359"/>
      <c r="H24" s="359"/>
      <c r="I24" s="359"/>
      <c r="J24" s="359"/>
      <c r="K24" s="360"/>
    </row>
    <row r="25" spans="1:11" ht="18" customHeight="1">
      <c r="A25" s="106" t="s">
        <v>295</v>
      </c>
      <c r="B25" s="415"/>
      <c r="C25" s="415"/>
      <c r="D25" s="415"/>
      <c r="E25" s="415"/>
      <c r="F25" s="415"/>
      <c r="G25" s="415"/>
      <c r="H25" s="415"/>
      <c r="I25" s="415"/>
      <c r="J25" s="415"/>
      <c r="K25" s="416"/>
    </row>
    <row r="26" spans="1:11">
      <c r="A26" s="417"/>
      <c r="B26" s="417"/>
      <c r="C26" s="417"/>
      <c r="D26" s="417"/>
      <c r="E26" s="417"/>
      <c r="F26" s="417"/>
      <c r="G26" s="417"/>
      <c r="H26" s="417"/>
      <c r="I26" s="417"/>
      <c r="J26" s="417"/>
      <c r="K26" s="417"/>
    </row>
    <row r="27" spans="1:11" ht="20.100000000000001" customHeight="1">
      <c r="A27" s="418" t="s">
        <v>296</v>
      </c>
      <c r="B27" s="419"/>
      <c r="C27" s="419"/>
      <c r="D27" s="419"/>
      <c r="E27" s="419"/>
      <c r="F27" s="419"/>
      <c r="G27" s="419"/>
      <c r="H27" s="419"/>
      <c r="I27" s="419"/>
      <c r="J27" s="419"/>
      <c r="K27" s="420"/>
    </row>
    <row r="28" spans="1:11" ht="23.1" customHeight="1">
      <c r="A28" s="411"/>
      <c r="B28" s="412"/>
      <c r="C28" s="412"/>
      <c r="D28" s="412"/>
      <c r="E28" s="412"/>
      <c r="F28" s="412"/>
      <c r="G28" s="412"/>
      <c r="H28" s="412"/>
      <c r="I28" s="412"/>
      <c r="J28" s="412"/>
      <c r="K28" s="413"/>
    </row>
    <row r="29" spans="1:11" ht="23.1" customHeight="1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13"/>
    </row>
    <row r="30" spans="1:11" ht="23.1" customHeight="1">
      <c r="A30" s="411"/>
      <c r="B30" s="412"/>
      <c r="C30" s="412"/>
      <c r="D30" s="412"/>
      <c r="E30" s="412"/>
      <c r="F30" s="412"/>
      <c r="G30" s="412"/>
      <c r="H30" s="412"/>
      <c r="I30" s="412"/>
      <c r="J30" s="412"/>
      <c r="K30" s="413"/>
    </row>
    <row r="31" spans="1:11" ht="23.1" customHeight="1">
      <c r="A31" s="411"/>
      <c r="B31" s="412"/>
      <c r="C31" s="412"/>
      <c r="D31" s="412"/>
      <c r="E31" s="412"/>
      <c r="F31" s="412"/>
      <c r="G31" s="412"/>
      <c r="H31" s="412"/>
      <c r="I31" s="412"/>
      <c r="J31" s="412"/>
      <c r="K31" s="413"/>
    </row>
    <row r="32" spans="1:11" ht="23.1" customHeight="1">
      <c r="A32" s="411"/>
      <c r="B32" s="412"/>
      <c r="C32" s="412"/>
      <c r="D32" s="412"/>
      <c r="E32" s="412"/>
      <c r="F32" s="412"/>
      <c r="G32" s="412"/>
      <c r="H32" s="412"/>
      <c r="I32" s="412"/>
      <c r="J32" s="412"/>
      <c r="K32" s="413"/>
    </row>
    <row r="33" spans="1:13" ht="23.1" customHeight="1">
      <c r="A33" s="411"/>
      <c r="B33" s="412"/>
      <c r="C33" s="412"/>
      <c r="D33" s="412"/>
      <c r="E33" s="412"/>
      <c r="F33" s="412"/>
      <c r="G33" s="412"/>
      <c r="H33" s="412"/>
      <c r="I33" s="412"/>
      <c r="J33" s="412"/>
      <c r="K33" s="413"/>
    </row>
    <row r="34" spans="1:13" ht="23.1" customHeight="1">
      <c r="A34" s="414"/>
      <c r="B34" s="401"/>
      <c r="C34" s="401"/>
      <c r="D34" s="401"/>
      <c r="E34" s="401"/>
      <c r="F34" s="401"/>
      <c r="G34" s="401"/>
      <c r="H34" s="401"/>
      <c r="I34" s="401"/>
      <c r="J34" s="401"/>
      <c r="K34" s="402"/>
    </row>
    <row r="35" spans="1:13" ht="23.1" customHeight="1">
      <c r="A35" s="400"/>
      <c r="B35" s="401"/>
      <c r="C35" s="401"/>
      <c r="D35" s="401"/>
      <c r="E35" s="401"/>
      <c r="F35" s="401"/>
      <c r="G35" s="401"/>
      <c r="H35" s="401"/>
      <c r="I35" s="401"/>
      <c r="J35" s="401"/>
      <c r="K35" s="402"/>
    </row>
    <row r="36" spans="1:13" ht="23.1" customHeight="1">
      <c r="A36" s="403"/>
      <c r="B36" s="404"/>
      <c r="C36" s="404"/>
      <c r="D36" s="404"/>
      <c r="E36" s="404"/>
      <c r="F36" s="404"/>
      <c r="G36" s="404"/>
      <c r="H36" s="404"/>
      <c r="I36" s="404"/>
      <c r="J36" s="404"/>
      <c r="K36" s="405"/>
    </row>
    <row r="37" spans="1:13" ht="18.75" customHeight="1">
      <c r="A37" s="406" t="s">
        <v>297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8"/>
    </row>
    <row r="38" spans="1:13" s="83" customFormat="1" ht="18.75" customHeight="1">
      <c r="A38" s="274" t="s">
        <v>298</v>
      </c>
      <c r="B38" s="275"/>
      <c r="C38" s="275"/>
      <c r="D38" s="359" t="s">
        <v>299</v>
      </c>
      <c r="E38" s="359"/>
      <c r="F38" s="409" t="s">
        <v>300</v>
      </c>
      <c r="G38" s="410"/>
      <c r="H38" s="275" t="s">
        <v>301</v>
      </c>
      <c r="I38" s="275"/>
      <c r="J38" s="275" t="s">
        <v>302</v>
      </c>
      <c r="K38" s="396"/>
    </row>
    <row r="39" spans="1:13" ht="18.75" customHeight="1">
      <c r="A39" s="91" t="s">
        <v>129</v>
      </c>
      <c r="B39" s="275" t="s">
        <v>303</v>
      </c>
      <c r="C39" s="275"/>
      <c r="D39" s="275"/>
      <c r="E39" s="275"/>
      <c r="F39" s="275"/>
      <c r="G39" s="275"/>
      <c r="H39" s="275"/>
      <c r="I39" s="275"/>
      <c r="J39" s="275"/>
      <c r="K39" s="396"/>
      <c r="M39" s="83"/>
    </row>
    <row r="40" spans="1:13" ht="24" customHeight="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396"/>
    </row>
    <row r="41" spans="1:13" ht="24" customHeight="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96"/>
    </row>
    <row r="42" spans="1:13" ht="32.1" customHeight="1">
      <c r="A42" s="94" t="s">
        <v>141</v>
      </c>
      <c r="B42" s="397" t="s">
        <v>304</v>
      </c>
      <c r="C42" s="397"/>
      <c r="D42" s="95" t="s">
        <v>305</v>
      </c>
      <c r="E42" s="96" t="s">
        <v>306</v>
      </c>
      <c r="F42" s="95" t="s">
        <v>145</v>
      </c>
      <c r="G42" s="107"/>
      <c r="H42" s="398" t="s">
        <v>146</v>
      </c>
      <c r="I42" s="398"/>
      <c r="J42" s="397"/>
      <c r="K42" s="39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504825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276225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228600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514350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504825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142875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171450</xdr:colOff>
                    <xdr:row>23</xdr:row>
                    <xdr:rowOff>19050</xdr:rowOff>
                  </from>
                  <to>
                    <xdr:col>3</xdr:col>
                    <xdr:colOff>571500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276225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171450</xdr:colOff>
                    <xdr:row>23</xdr:row>
                    <xdr:rowOff>19050</xdr:rowOff>
                  </from>
                  <to>
                    <xdr:col>2</xdr:col>
                    <xdr:colOff>600075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504825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381000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171450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133350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3"/>
  <sheetViews>
    <sheetView tabSelected="1" workbookViewId="0">
      <selection activeCell="Q6" sqref="Q6"/>
    </sheetView>
  </sheetViews>
  <sheetFormatPr defaultColWidth="9" defaultRowHeight="14.25"/>
  <cols>
    <col min="1" max="1" width="13.625" style="40" customWidth="1"/>
    <col min="2" max="2" width="8.5" style="40" customWidth="1"/>
    <col min="3" max="3" width="8.5" style="41" customWidth="1"/>
    <col min="4" max="7" width="8.5" style="40" customWidth="1"/>
    <col min="8" max="8" width="2.75" style="40" customWidth="1"/>
    <col min="9" max="9" width="9.125" style="40" customWidth="1"/>
    <col min="10" max="14" width="9.75" style="40" customWidth="1"/>
    <col min="15" max="252" width="9" style="40"/>
    <col min="253" max="16384" width="9" style="43"/>
  </cols>
  <sheetData>
    <row r="1" spans="1:255" s="40" customFormat="1" ht="29.1" customHeight="1" thickBot="1">
      <c r="A1" s="317" t="s">
        <v>151</v>
      </c>
      <c r="B1" s="318"/>
      <c r="C1" s="319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</row>
    <row r="2" spans="1:255" s="40" customFormat="1" ht="20.100000000000001" customHeight="1" thickTop="1">
      <c r="A2" s="45" t="s">
        <v>61</v>
      </c>
      <c r="B2" s="487" t="s">
        <v>395</v>
      </c>
      <c r="C2" s="321"/>
      <c r="D2" s="46" t="s">
        <v>68</v>
      </c>
      <c r="E2" s="322" t="s">
        <v>307</v>
      </c>
      <c r="F2" s="322"/>
      <c r="G2" s="322"/>
      <c r="H2" s="331"/>
      <c r="I2" s="68" t="s">
        <v>56</v>
      </c>
      <c r="J2" s="323" t="s">
        <v>57</v>
      </c>
      <c r="K2" s="323"/>
      <c r="L2" s="323"/>
      <c r="M2" s="323"/>
      <c r="N2" s="324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</row>
    <row r="3" spans="1:255" s="40" customFormat="1" ht="15" thickBot="1">
      <c r="A3" s="329" t="s">
        <v>153</v>
      </c>
      <c r="B3" s="325" t="s">
        <v>154</v>
      </c>
      <c r="C3" s="326"/>
      <c r="D3" s="325"/>
      <c r="E3" s="325"/>
      <c r="F3" s="325"/>
      <c r="G3" s="325"/>
      <c r="H3" s="332"/>
      <c r="I3" s="393" t="s">
        <v>155</v>
      </c>
      <c r="J3" s="393"/>
      <c r="K3" s="393"/>
      <c r="L3" s="393"/>
      <c r="M3" s="393"/>
      <c r="N3" s="395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</row>
    <row r="4" spans="1:255" s="40" customFormat="1">
      <c r="A4" s="329"/>
      <c r="B4" s="47" t="s">
        <v>112</v>
      </c>
      <c r="C4" s="47" t="s">
        <v>113</v>
      </c>
      <c r="D4" s="48" t="s">
        <v>114</v>
      </c>
      <c r="E4" s="47" t="s">
        <v>115</v>
      </c>
      <c r="F4" s="47" t="s">
        <v>116</v>
      </c>
      <c r="G4" s="49" t="s">
        <v>117</v>
      </c>
      <c r="H4" s="332"/>
      <c r="I4" s="47" t="s">
        <v>112</v>
      </c>
      <c r="J4" s="47" t="s">
        <v>113</v>
      </c>
      <c r="K4" s="48" t="s">
        <v>114</v>
      </c>
      <c r="L4" s="47" t="s">
        <v>115</v>
      </c>
      <c r="M4" s="47" t="s">
        <v>116</v>
      </c>
      <c r="N4" s="49" t="s">
        <v>117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</row>
    <row r="5" spans="1:255" s="40" customFormat="1" ht="17.25" thickBot="1">
      <c r="A5" s="329"/>
      <c r="B5" s="165" t="s">
        <v>159</v>
      </c>
      <c r="C5" s="165" t="s">
        <v>160</v>
      </c>
      <c r="D5" s="166" t="s">
        <v>161</v>
      </c>
      <c r="E5" s="165" t="s">
        <v>162</v>
      </c>
      <c r="F5" s="165" t="s">
        <v>163</v>
      </c>
      <c r="G5" s="167" t="s">
        <v>164</v>
      </c>
      <c r="H5" s="333"/>
      <c r="I5" s="71" t="s">
        <v>418</v>
      </c>
      <c r="J5" s="72" t="s">
        <v>410</v>
      </c>
      <c r="K5" s="72" t="s">
        <v>396</v>
      </c>
      <c r="L5" s="72" t="s">
        <v>410</v>
      </c>
      <c r="M5" s="72" t="s">
        <v>418</v>
      </c>
      <c r="N5" s="72" t="s">
        <v>396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</row>
    <row r="6" spans="1:255" s="40" customFormat="1" ht="21" customHeight="1">
      <c r="A6" s="111" t="s">
        <v>165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333"/>
      <c r="I6" s="73" t="s">
        <v>397</v>
      </c>
      <c r="J6" s="73" t="s">
        <v>411</v>
      </c>
      <c r="K6" s="73" t="s">
        <v>403</v>
      </c>
      <c r="L6" s="73" t="s">
        <v>403</v>
      </c>
      <c r="M6" s="73" t="s">
        <v>397</v>
      </c>
      <c r="N6" s="73" t="s">
        <v>397</v>
      </c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</row>
    <row r="7" spans="1:255" s="40" customFormat="1" ht="21" customHeight="1">
      <c r="A7" s="111" t="s">
        <v>168</v>
      </c>
      <c r="B7" s="112">
        <f t="shared" ref="B7:C9" si="0">C7-4</f>
        <v>86</v>
      </c>
      <c r="C7" s="112">
        <f t="shared" si="0"/>
        <v>90</v>
      </c>
      <c r="D7" s="113">
        <v>94</v>
      </c>
      <c r="E7" s="112">
        <f t="shared" ref="E7:F9" si="1">D7+4</f>
        <v>98</v>
      </c>
      <c r="F7" s="112">
        <f t="shared" si="1"/>
        <v>102</v>
      </c>
      <c r="G7" s="112">
        <f t="shared" ref="G7:G9" si="2">F7+6</f>
        <v>108</v>
      </c>
      <c r="H7" s="333"/>
      <c r="I7" s="75" t="s">
        <v>397</v>
      </c>
      <c r="J7" s="75" t="s">
        <v>412</v>
      </c>
      <c r="K7" s="75" t="s">
        <v>405</v>
      </c>
      <c r="L7" s="75" t="s">
        <v>429</v>
      </c>
      <c r="M7" s="75" t="s">
        <v>403</v>
      </c>
      <c r="N7" s="75" t="s">
        <v>398</v>
      </c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</row>
    <row r="8" spans="1:255" s="40" customFormat="1" ht="21" customHeight="1">
      <c r="A8" s="111" t="s">
        <v>170</v>
      </c>
      <c r="B8" s="112">
        <f t="shared" si="0"/>
        <v>78</v>
      </c>
      <c r="C8" s="112">
        <f t="shared" si="0"/>
        <v>82</v>
      </c>
      <c r="D8" s="113">
        <v>86</v>
      </c>
      <c r="E8" s="112">
        <f t="shared" si="1"/>
        <v>90</v>
      </c>
      <c r="F8" s="112">
        <f t="shared" si="1"/>
        <v>94</v>
      </c>
      <c r="G8" s="112">
        <f t="shared" si="2"/>
        <v>100</v>
      </c>
      <c r="H8" s="333"/>
      <c r="I8" s="75" t="s">
        <v>403</v>
      </c>
      <c r="J8" s="75" t="s">
        <v>413</v>
      </c>
      <c r="K8" s="75" t="s">
        <v>406</v>
      </c>
      <c r="L8" s="75" t="s">
        <v>430</v>
      </c>
      <c r="M8" s="75" t="s">
        <v>403</v>
      </c>
      <c r="N8" s="75" t="s">
        <v>399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</row>
    <row r="9" spans="1:255" s="40" customFormat="1" ht="21" customHeight="1">
      <c r="A9" s="114" t="s">
        <v>171</v>
      </c>
      <c r="B9" s="112">
        <f t="shared" si="0"/>
        <v>90</v>
      </c>
      <c r="C9" s="112">
        <f t="shared" si="0"/>
        <v>94</v>
      </c>
      <c r="D9" s="113">
        <v>98</v>
      </c>
      <c r="E9" s="112">
        <f t="shared" si="1"/>
        <v>102</v>
      </c>
      <c r="F9" s="112">
        <f t="shared" si="1"/>
        <v>106</v>
      </c>
      <c r="G9" s="112">
        <f t="shared" si="2"/>
        <v>112</v>
      </c>
      <c r="H9" s="333"/>
      <c r="I9" s="75" t="s">
        <v>419</v>
      </c>
      <c r="J9" s="75" t="s">
        <v>412</v>
      </c>
      <c r="K9" s="75" t="s">
        <v>405</v>
      </c>
      <c r="L9" s="75" t="s">
        <v>429</v>
      </c>
      <c r="M9" s="75" t="s">
        <v>403</v>
      </c>
      <c r="N9" s="75" t="s">
        <v>400</v>
      </c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</row>
    <row r="10" spans="1:255" s="40" customFormat="1" ht="21" customHeight="1">
      <c r="A10" s="111" t="s">
        <v>173</v>
      </c>
      <c r="B10" s="112">
        <f>C10-1.2</f>
        <v>35.599999999999994</v>
      </c>
      <c r="C10" s="112">
        <f>D10-1.2</f>
        <v>36.799999999999997</v>
      </c>
      <c r="D10" s="113">
        <v>38</v>
      </c>
      <c r="E10" s="112">
        <f t="shared" ref="E10:G10" si="3">D10+1.2</f>
        <v>39.200000000000003</v>
      </c>
      <c r="F10" s="112">
        <f t="shared" si="3"/>
        <v>40.400000000000006</v>
      </c>
      <c r="G10" s="112">
        <f t="shared" si="3"/>
        <v>41.600000000000009</v>
      </c>
      <c r="H10" s="333"/>
      <c r="I10" s="75" t="s">
        <v>420</v>
      </c>
      <c r="J10" s="75" t="s">
        <v>414</v>
      </c>
      <c r="K10" s="75" t="s">
        <v>407</v>
      </c>
      <c r="L10" s="75" t="s">
        <v>431</v>
      </c>
      <c r="M10" s="75" t="s">
        <v>425</v>
      </c>
      <c r="N10" s="75" t="s">
        <v>401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</row>
    <row r="11" spans="1:255" s="40" customFormat="1" ht="21" customHeight="1">
      <c r="A11" s="111" t="s">
        <v>174</v>
      </c>
      <c r="B11" s="112">
        <f>C11-0.6</f>
        <v>57.199999999999996</v>
      </c>
      <c r="C11" s="112">
        <f>D11-1.2</f>
        <v>57.8</v>
      </c>
      <c r="D11" s="113">
        <v>59</v>
      </c>
      <c r="E11" s="112">
        <f>D11+1.2</f>
        <v>60.2</v>
      </c>
      <c r="F11" s="112">
        <f>E11+1.2</f>
        <v>61.400000000000006</v>
      </c>
      <c r="G11" s="112">
        <f>F11+0.6</f>
        <v>62.000000000000007</v>
      </c>
      <c r="H11" s="333"/>
      <c r="I11" s="75" t="s">
        <v>421</v>
      </c>
      <c r="J11" s="75" t="s">
        <v>415</v>
      </c>
      <c r="K11" s="75" t="s">
        <v>408</v>
      </c>
      <c r="L11" s="75" t="s">
        <v>432</v>
      </c>
      <c r="M11" s="75" t="s">
        <v>426</v>
      </c>
      <c r="N11" s="75" t="s">
        <v>400</v>
      </c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</row>
    <row r="12" spans="1:255" s="40" customFormat="1" ht="21" customHeight="1">
      <c r="A12" s="111" t="s">
        <v>175</v>
      </c>
      <c r="B12" s="112">
        <f>C12-0.7</f>
        <v>16.600000000000001</v>
      </c>
      <c r="C12" s="112">
        <f>D12-0.7</f>
        <v>17.3</v>
      </c>
      <c r="D12" s="113">
        <v>18</v>
      </c>
      <c r="E12" s="112">
        <f>D12+0.7</f>
        <v>18.7</v>
      </c>
      <c r="F12" s="112">
        <f>E12+0.7</f>
        <v>19.399999999999999</v>
      </c>
      <c r="G12" s="112">
        <f>F12+0.8</f>
        <v>20.2</v>
      </c>
      <c r="H12" s="333"/>
      <c r="I12" s="75" t="s">
        <v>422</v>
      </c>
      <c r="J12" s="75" t="s">
        <v>416</v>
      </c>
      <c r="K12" s="75" t="s">
        <v>409</v>
      </c>
      <c r="L12" s="75" t="s">
        <v>433</v>
      </c>
      <c r="M12" s="75" t="s">
        <v>427</v>
      </c>
      <c r="N12" s="75" t="s">
        <v>402</v>
      </c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</row>
    <row r="13" spans="1:255" s="40" customFormat="1" ht="21" customHeight="1">
      <c r="A13" s="111" t="s">
        <v>177</v>
      </c>
      <c r="B13" s="112">
        <f>C13-0.4</f>
        <v>9.1999999999999993</v>
      </c>
      <c r="C13" s="112">
        <f>D13-0.4</f>
        <v>9.6</v>
      </c>
      <c r="D13" s="113">
        <v>10</v>
      </c>
      <c r="E13" s="112">
        <f>D13+0.4</f>
        <v>10.4</v>
      </c>
      <c r="F13" s="112">
        <f>E13+0.4</f>
        <v>10.8</v>
      </c>
      <c r="G13" s="112">
        <f>F13+0.6</f>
        <v>11.4</v>
      </c>
      <c r="H13" s="333"/>
      <c r="I13" s="75" t="s">
        <v>423</v>
      </c>
      <c r="J13" s="75" t="s">
        <v>417</v>
      </c>
      <c r="K13" s="75" t="s">
        <v>403</v>
      </c>
      <c r="L13" s="75" t="s">
        <v>403</v>
      </c>
      <c r="M13" s="75" t="s">
        <v>428</v>
      </c>
      <c r="N13" s="75" t="s">
        <v>403</v>
      </c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</row>
    <row r="14" spans="1:255" s="40" customFormat="1" ht="21" customHeight="1">
      <c r="A14" s="111" t="s">
        <v>178</v>
      </c>
      <c r="B14" s="112">
        <f>C14-1</f>
        <v>38</v>
      </c>
      <c r="C14" s="112">
        <f>D14-1</f>
        <v>39</v>
      </c>
      <c r="D14" s="113">
        <v>40</v>
      </c>
      <c r="E14" s="112">
        <f>D14+1</f>
        <v>41</v>
      </c>
      <c r="F14" s="112">
        <f>E14+1</f>
        <v>42</v>
      </c>
      <c r="G14" s="112">
        <f>F14+1.5</f>
        <v>43.5</v>
      </c>
      <c r="H14" s="333"/>
      <c r="I14" s="75" t="s">
        <v>424</v>
      </c>
      <c r="J14" s="75" t="s">
        <v>404</v>
      </c>
      <c r="K14" s="75" t="s">
        <v>403</v>
      </c>
      <c r="L14" s="75" t="s">
        <v>434</v>
      </c>
      <c r="M14" s="75" t="s">
        <v>403</v>
      </c>
      <c r="N14" s="75" t="s">
        <v>404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</row>
    <row r="15" spans="1:255" s="40" customFormat="1" ht="21" customHeight="1">
      <c r="A15" s="111"/>
      <c r="B15" s="112"/>
      <c r="C15" s="112"/>
      <c r="D15" s="113"/>
      <c r="E15" s="112"/>
      <c r="F15" s="112"/>
      <c r="G15" s="112"/>
      <c r="H15" s="333"/>
      <c r="I15" s="75"/>
      <c r="J15" s="75"/>
      <c r="K15" s="75"/>
      <c r="L15" s="75"/>
      <c r="M15" s="75"/>
      <c r="N15" s="75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</row>
    <row r="16" spans="1:255" s="40" customFormat="1" ht="21" customHeight="1">
      <c r="A16" s="54"/>
      <c r="B16" s="55"/>
      <c r="C16" s="55"/>
      <c r="D16" s="55"/>
      <c r="E16" s="55"/>
      <c r="F16" s="55"/>
      <c r="G16" s="55"/>
      <c r="H16" s="333"/>
      <c r="I16" s="75"/>
      <c r="J16" s="75"/>
      <c r="K16" s="75"/>
      <c r="L16" s="75"/>
      <c r="M16" s="75"/>
      <c r="N16" s="75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</row>
    <row r="17" spans="1:255" s="40" customFormat="1" ht="21" customHeight="1">
      <c r="A17" s="54"/>
      <c r="B17" s="55"/>
      <c r="C17" s="55"/>
      <c r="D17" s="55"/>
      <c r="E17" s="55"/>
      <c r="F17" s="55"/>
      <c r="G17" s="55"/>
      <c r="H17" s="333"/>
      <c r="I17" s="75"/>
      <c r="J17" s="75"/>
      <c r="K17" s="75"/>
      <c r="L17" s="75"/>
      <c r="M17" s="75"/>
      <c r="N17" s="75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</row>
    <row r="18" spans="1:255" s="40" customFormat="1" ht="21" customHeight="1">
      <c r="A18" s="54"/>
      <c r="B18" s="55"/>
      <c r="C18" s="55"/>
      <c r="D18" s="55"/>
      <c r="E18" s="55"/>
      <c r="F18" s="55"/>
      <c r="G18" s="55"/>
      <c r="H18" s="333"/>
      <c r="I18" s="75"/>
      <c r="J18" s="75"/>
      <c r="K18" s="75"/>
      <c r="L18" s="75"/>
      <c r="M18" s="75"/>
      <c r="N18" s="75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</row>
    <row r="19" spans="1:255" s="40" customFormat="1" ht="21" customHeight="1">
      <c r="A19" s="56"/>
      <c r="B19" s="57"/>
      <c r="C19" s="57"/>
      <c r="D19" s="57"/>
      <c r="E19" s="57"/>
      <c r="F19" s="57"/>
      <c r="G19" s="57"/>
      <c r="H19" s="333"/>
      <c r="I19" s="75"/>
      <c r="J19" s="75"/>
      <c r="K19" s="75"/>
      <c r="L19" s="75"/>
      <c r="M19" s="75"/>
      <c r="N19" s="75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</row>
    <row r="20" spans="1:255" s="40" customFormat="1" ht="21" customHeight="1" thickBot="1">
      <c r="A20" s="58"/>
      <c r="B20" s="59"/>
      <c r="C20" s="59"/>
      <c r="D20" s="60"/>
      <c r="E20" s="59"/>
      <c r="F20" s="59"/>
      <c r="G20" s="59"/>
      <c r="H20" s="334"/>
      <c r="I20" s="77"/>
      <c r="J20" s="77"/>
      <c r="K20" s="78"/>
      <c r="L20" s="77"/>
      <c r="M20" s="77"/>
      <c r="N20" s="78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</row>
    <row r="21" spans="1:255" s="40" customFormat="1" ht="17.25" thickTop="1">
      <c r="A21" s="61"/>
      <c r="B21" s="62"/>
      <c r="C21" s="62"/>
      <c r="D21" s="63"/>
      <c r="E21" s="62"/>
      <c r="F21" s="62"/>
      <c r="G21" s="64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</row>
    <row r="22" spans="1:255" s="40" customFormat="1">
      <c r="A22" s="65" t="s">
        <v>181</v>
      </c>
      <c r="B22" s="65"/>
      <c r="C22" s="66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</row>
    <row r="23" spans="1:255" s="40" customFormat="1">
      <c r="C23" s="41"/>
      <c r="I23" s="80" t="s">
        <v>182</v>
      </c>
      <c r="J23" s="81">
        <v>44746</v>
      </c>
      <c r="K23" s="80" t="s">
        <v>183</v>
      </c>
      <c r="L23" s="80" t="s">
        <v>306</v>
      </c>
      <c r="M23" s="80" t="s">
        <v>184</v>
      </c>
      <c r="N23" s="40" t="s">
        <v>147</v>
      </c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50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42" t="s">
        <v>308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s="1" customFormat="1" ht="16.5">
      <c r="A2" s="451" t="s">
        <v>309</v>
      </c>
      <c r="B2" s="452" t="s">
        <v>310</v>
      </c>
      <c r="C2" s="452" t="s">
        <v>311</v>
      </c>
      <c r="D2" s="452" t="s">
        <v>312</v>
      </c>
      <c r="E2" s="452" t="s">
        <v>313</v>
      </c>
      <c r="F2" s="452" t="s">
        <v>314</v>
      </c>
      <c r="G2" s="452" t="s">
        <v>315</v>
      </c>
      <c r="H2" s="452" t="s">
        <v>316</v>
      </c>
      <c r="I2" s="3" t="s">
        <v>317</v>
      </c>
      <c r="J2" s="3" t="s">
        <v>318</v>
      </c>
      <c r="K2" s="3" t="s">
        <v>319</v>
      </c>
      <c r="L2" s="3" t="s">
        <v>320</v>
      </c>
      <c r="M2" s="3" t="s">
        <v>321</v>
      </c>
      <c r="N2" s="452" t="s">
        <v>322</v>
      </c>
      <c r="O2" s="452" t="s">
        <v>323</v>
      </c>
    </row>
    <row r="3" spans="1:15" s="1" customFormat="1" ht="16.5">
      <c r="A3" s="451"/>
      <c r="B3" s="453"/>
      <c r="C3" s="453"/>
      <c r="D3" s="453"/>
      <c r="E3" s="453"/>
      <c r="F3" s="453"/>
      <c r="G3" s="453"/>
      <c r="H3" s="453"/>
      <c r="I3" s="3" t="s">
        <v>324</v>
      </c>
      <c r="J3" s="3" t="s">
        <v>324</v>
      </c>
      <c r="K3" s="3" t="s">
        <v>324</v>
      </c>
      <c r="L3" s="3" t="s">
        <v>324</v>
      </c>
      <c r="M3" s="3" t="s">
        <v>324</v>
      </c>
      <c r="N3" s="453"/>
      <c r="O3" s="453"/>
    </row>
    <row r="4" spans="1:15" ht="16.5">
      <c r="A4" s="6">
        <v>1</v>
      </c>
      <c r="B4" s="15" t="s">
        <v>325</v>
      </c>
      <c r="C4" s="232" t="s">
        <v>326</v>
      </c>
      <c r="D4" s="15" t="s">
        <v>121</v>
      </c>
      <c r="E4" s="37" t="s">
        <v>327</v>
      </c>
      <c r="F4" s="233" t="s">
        <v>328</v>
      </c>
      <c r="G4" s="6"/>
      <c r="H4" s="6"/>
      <c r="I4" s="6">
        <v>2</v>
      </c>
      <c r="J4" s="6">
        <v>1</v>
      </c>
      <c r="K4" s="6">
        <v>0</v>
      </c>
      <c r="L4" s="6">
        <v>1</v>
      </c>
      <c r="M4" s="6">
        <v>0</v>
      </c>
      <c r="N4" s="6">
        <f t="shared" ref="N4:N7" si="0">SUM(I4:M4)</f>
        <v>4</v>
      </c>
      <c r="O4" s="6"/>
    </row>
    <row r="5" spans="1:15" ht="16.5">
      <c r="A5" s="6">
        <v>2</v>
      </c>
      <c r="B5" s="15" t="s">
        <v>329</v>
      </c>
      <c r="C5" s="232" t="s">
        <v>326</v>
      </c>
      <c r="D5" s="15" t="s">
        <v>121</v>
      </c>
      <c r="E5" s="37" t="s">
        <v>327</v>
      </c>
      <c r="F5" s="233" t="s">
        <v>328</v>
      </c>
      <c r="G5" s="6"/>
      <c r="H5" s="6"/>
      <c r="I5" s="6">
        <v>1</v>
      </c>
      <c r="J5" s="6">
        <v>2</v>
      </c>
      <c r="K5" s="6">
        <v>1</v>
      </c>
      <c r="L5" s="6">
        <v>0</v>
      </c>
      <c r="M5" s="6">
        <v>0</v>
      </c>
      <c r="N5" s="6">
        <f t="shared" si="0"/>
        <v>4</v>
      </c>
      <c r="O5" s="6"/>
    </row>
    <row r="6" spans="1:15" ht="16.5">
      <c r="A6" s="6">
        <v>3</v>
      </c>
      <c r="B6" s="15" t="s">
        <v>330</v>
      </c>
      <c r="C6" s="232" t="s">
        <v>326</v>
      </c>
      <c r="D6" s="15" t="s">
        <v>122</v>
      </c>
      <c r="E6" s="37" t="s">
        <v>327</v>
      </c>
      <c r="F6" s="233" t="s">
        <v>328</v>
      </c>
      <c r="G6" s="6"/>
      <c r="H6" s="6"/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f t="shared" si="0"/>
        <v>5</v>
      </c>
      <c r="O6" s="6"/>
    </row>
    <row r="7" spans="1:15" ht="16.5">
      <c r="A7" s="6">
        <v>4</v>
      </c>
      <c r="B7" s="15" t="s">
        <v>331</v>
      </c>
      <c r="C7" s="232" t="s">
        <v>326</v>
      </c>
      <c r="D7" s="15" t="s">
        <v>123</v>
      </c>
      <c r="E7" s="37" t="s">
        <v>327</v>
      </c>
      <c r="F7" s="233" t="s">
        <v>328</v>
      </c>
      <c r="G7" s="6"/>
      <c r="H7" s="6"/>
      <c r="I7" s="6">
        <v>1</v>
      </c>
      <c r="J7" s="6">
        <v>1</v>
      </c>
      <c r="K7" s="6">
        <v>2</v>
      </c>
      <c r="L7" s="6">
        <v>1</v>
      </c>
      <c r="M7" s="6">
        <v>0</v>
      </c>
      <c r="N7" s="6">
        <f t="shared" si="0"/>
        <v>5</v>
      </c>
      <c r="O7" s="6"/>
    </row>
    <row r="8" spans="1:15" ht="16.5">
      <c r="A8" s="6">
        <v>5</v>
      </c>
      <c r="B8" s="15" t="s">
        <v>332</v>
      </c>
      <c r="C8" s="232" t="s">
        <v>326</v>
      </c>
      <c r="D8" s="15" t="s">
        <v>123</v>
      </c>
      <c r="E8" s="37" t="s">
        <v>327</v>
      </c>
      <c r="F8" s="233" t="s">
        <v>328</v>
      </c>
      <c r="G8" s="5"/>
      <c r="H8" s="5"/>
      <c r="I8" s="6">
        <v>2</v>
      </c>
      <c r="J8" s="6">
        <v>0</v>
      </c>
      <c r="K8" s="6">
        <v>3</v>
      </c>
      <c r="L8" s="6">
        <v>0</v>
      </c>
      <c r="M8" s="6">
        <v>1</v>
      </c>
      <c r="N8" s="6">
        <f>SUM(I8:M8)</f>
        <v>6</v>
      </c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43" t="s">
        <v>333</v>
      </c>
      <c r="B12" s="444"/>
      <c r="C12" s="444"/>
      <c r="D12" s="445"/>
      <c r="E12" s="446"/>
      <c r="F12" s="447"/>
      <c r="G12" s="447"/>
      <c r="H12" s="447"/>
      <c r="I12" s="448"/>
      <c r="J12" s="443" t="s">
        <v>334</v>
      </c>
      <c r="K12" s="444"/>
      <c r="L12" s="444"/>
      <c r="M12" s="445"/>
      <c r="N12" s="7"/>
      <c r="O12" s="9"/>
    </row>
    <row r="13" spans="1:15" ht="16.5">
      <c r="A13" s="449" t="s">
        <v>335</v>
      </c>
      <c r="B13" s="450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2022-07-04T06:41:20Z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E12005659A9644438C2CB11EA95DFBED</vt:lpwstr>
  </property>
  <property fmtid="{D5CDD505-2E9C-101B-9397-08002B2CF9AE}" pid="4" name="KSOReadingLayout">
    <vt:bool>true</vt:bool>
  </property>
</Properties>
</file>