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探越22FW\南北极订单\"/>
    </mc:Choice>
  </mc:AlternateContent>
  <xr:revisionPtr revIDLastSave="0" documentId="13_ncr:1_{C60415CB-04BA-49A0-8C26-7FF0ED42136D}" xr6:coauthVersionLast="47" xr6:coauthVersionMax="47" xr10:uidLastSave="{00000000-0000-0000-0000-000000000000}"/>
  <bookViews>
    <workbookView xWindow="-120" yWindow="-120" windowWidth="20730" windowHeight="111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2" l="1"/>
  <c r="K5" i="8"/>
  <c r="K4" i="8"/>
  <c r="N5" i="7"/>
  <c r="N4" i="7"/>
  <c r="E15" i="6"/>
  <c r="F15" i="6"/>
  <c r="C15" i="6"/>
  <c r="B15" i="6"/>
  <c r="E14" i="6"/>
  <c r="F14" i="6"/>
  <c r="C14" i="6"/>
  <c r="B14" i="6"/>
  <c r="E13" i="6"/>
  <c r="F13" i="6"/>
  <c r="C13" i="6"/>
  <c r="B13" i="6"/>
  <c r="E12" i="6"/>
  <c r="F12" i="6"/>
  <c r="C12" i="6"/>
  <c r="B12" i="6"/>
  <c r="E11" i="6"/>
  <c r="F11" i="6"/>
  <c r="C11" i="6"/>
  <c r="B11" i="6"/>
  <c r="E10" i="6"/>
  <c r="F10" i="6"/>
  <c r="C10" i="6"/>
  <c r="B10" i="6"/>
  <c r="E9" i="6"/>
  <c r="F9" i="6"/>
  <c r="C9" i="6"/>
  <c r="B9" i="6"/>
  <c r="E7" i="6"/>
  <c r="F7" i="6"/>
  <c r="F8" i="6"/>
  <c r="E8" i="6"/>
  <c r="D8" i="6"/>
  <c r="C7" i="6"/>
  <c r="C8" i="6"/>
  <c r="B7" i="6"/>
  <c r="B8" i="6"/>
  <c r="E6" i="6"/>
  <c r="F6" i="6"/>
  <c r="C6" i="6"/>
  <c r="B6" i="6"/>
  <c r="E15" i="14"/>
  <c r="F15" i="14"/>
  <c r="C15" i="14"/>
  <c r="B15" i="14"/>
  <c r="E14" i="14"/>
  <c r="F14" i="14"/>
  <c r="C14" i="14"/>
  <c r="B14" i="14"/>
  <c r="E13" i="14"/>
  <c r="F13" i="14"/>
  <c r="C13" i="14"/>
  <c r="B13" i="14"/>
  <c r="E12" i="14"/>
  <c r="F12" i="14"/>
  <c r="C12" i="14"/>
  <c r="B12" i="14"/>
  <c r="E11" i="14"/>
  <c r="F11" i="14"/>
  <c r="C11" i="14"/>
  <c r="B11" i="14"/>
  <c r="E10" i="14"/>
  <c r="F10" i="14"/>
  <c r="C10" i="14"/>
  <c r="B10" i="14"/>
  <c r="E9" i="14"/>
  <c r="F9" i="14"/>
  <c r="C9" i="14"/>
  <c r="B9" i="14"/>
  <c r="E7" i="14"/>
  <c r="F7" i="14"/>
  <c r="F8" i="14"/>
  <c r="E8" i="14"/>
  <c r="D8" i="14"/>
  <c r="C7" i="14"/>
  <c r="C8" i="14"/>
  <c r="B7" i="14"/>
  <c r="B8" i="14"/>
  <c r="E6" i="14"/>
  <c r="F6" i="14"/>
  <c r="C6" i="14"/>
  <c r="B6" i="14"/>
  <c r="E15" i="13"/>
  <c r="F15" i="13"/>
  <c r="C15" i="13"/>
  <c r="B15" i="13"/>
  <c r="E14" i="13"/>
  <c r="F14" i="13"/>
  <c r="C14" i="13"/>
  <c r="B14" i="13"/>
  <c r="E13" i="13"/>
  <c r="F13" i="13"/>
  <c r="C13" i="13"/>
  <c r="B13" i="13"/>
  <c r="E12" i="13"/>
  <c r="F12" i="13"/>
  <c r="C12" i="13"/>
  <c r="B12" i="13"/>
  <c r="E11" i="13"/>
  <c r="F11" i="13"/>
  <c r="C11" i="13"/>
  <c r="B11" i="13"/>
  <c r="E10" i="13"/>
  <c r="F10" i="13"/>
  <c r="C10" i="13"/>
  <c r="B10" i="13"/>
  <c r="E9" i="13"/>
  <c r="F9" i="13"/>
  <c r="C9" i="13"/>
  <c r="B9" i="13"/>
  <c r="E7" i="13"/>
  <c r="F7" i="13"/>
  <c r="F8" i="13"/>
  <c r="E8" i="13"/>
  <c r="D8" i="13"/>
  <c r="C7" i="13"/>
  <c r="C8" i="13"/>
  <c r="B7" i="13"/>
  <c r="B8" i="13"/>
  <c r="E6" i="13"/>
  <c r="F6" i="13"/>
  <c r="C6" i="13"/>
  <c r="B6" i="13"/>
</calcChain>
</file>

<file path=xl/sharedStrings.xml><?xml version="1.0" encoding="utf-8"?>
<sst xmlns="http://schemas.openxmlformats.org/spreadsheetml/2006/main" count="886" uniqueCount="351">
  <si>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</si>
  <si>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</si>
  <si>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</si>
  <si>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</si>
  <si>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</si>
  <si>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</si>
  <si>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</si>
  <si>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</si>
  <si>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</si>
  <si>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</si>
  <si>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</si>
  <si>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</si>
  <si>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</si>
  <si>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</si>
  <si>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</si>
  <si>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</si>
  <si>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</si>
  <si>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</si>
  <si>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</si>
  <si>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</si>
  <si>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</si>
  <si>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</si>
  <si>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</si>
  <si>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</si>
  <si>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</si>
  <si>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</si>
  <si>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</si>
  <si>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</si>
  <si>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</si>
  <si>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</si>
  <si>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</si>
  <si>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</si>
  <si>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</si>
  <si>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</si>
  <si>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</si>
  <si>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</si>
  <si>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</si>
  <si>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</si>
  <si>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</si>
  <si>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</si>
  <si>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</si>
  <si>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</si>
  <si>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</si>
  <si>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</si>
  <si>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</si>
  <si>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</si>
  <si>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</si>
  <si>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</si>
  <si>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</si>
  <si>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</si>
  <si>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</si>
  <si>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</si>
  <si>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</si>
  <si>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</si>
  <si>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期货订单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</si>
  <si>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</si>
  <si>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</si>
  <si>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</si>
  <si>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</si>
  <si>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</si>
  <si>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</si>
  <si>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</si>
  <si>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</si>
  <si>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TAEEAK91977</t>
  </si>
  <si>
    <t>合同交期</t>
  </si>
  <si>
    <t>产前确认样</t>
  </si>
  <si>
    <t>有</t>
  </si>
  <si>
    <t>无</t>
  </si>
  <si>
    <t>品名</t>
  </si>
  <si>
    <t>极地科考软壳套装（上衣）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</si>
  <si>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</si>
  <si>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</si>
  <si>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</si>
  <si>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</si>
  <si>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</si>
  <si>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</si>
  <si>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</si>
  <si>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</si>
  <si>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</si>
  <si>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</si>
  <si>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</si>
  <si>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</si>
  <si>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</si>
  <si>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</si>
  <si>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</si>
  <si>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</si>
  <si>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</si>
  <si>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</si>
  <si>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</si>
  <si>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</si>
  <si>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</si>
  <si>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</si>
  <si>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</si>
  <si>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</si>
  <si>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</si>
  <si>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</si>
  <si>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</si>
  <si>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</si>
  <si>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</si>
  <si>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</si>
  <si>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</si>
  <si>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</si>
  <si>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</si>
  <si>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</si>
  <si>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</si>
  <si>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</si>
  <si>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</si>
  <si>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</si>
  <si>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</si>
  <si>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</si>
  <si>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</si>
  <si>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</si>
  <si>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</si>
  <si>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</si>
  <si>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</si>
  <si>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</si>
  <si>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</si>
  <si>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</si>
  <si>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</si>
  <si>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蔚蓝/藏蓝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</si>
  <si>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</si>
  <si>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蔚蓝/藏蓝m/3件。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</si>
  <si>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</si>
  <si>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</si>
  <si>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</si>
  <si>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</si>
  <si>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</si>
  <si>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1.下摆扭，</t>
  </si>
  <si>
    <t>2.包缝线有跳线现象。</t>
  </si>
  <si>
    <t>3.前止口有欠针，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</si>
  <si>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</si>
  <si>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</si>
  <si>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</si>
  <si>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</si>
  <si>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</si>
  <si>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</si>
  <si>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</si>
  <si>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</si>
  <si>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</si>
  <si>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</si>
  <si>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</si>
  <si>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</si>
  <si>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</si>
  <si>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</si>
  <si>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</si>
  <si>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</si>
  <si>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</si>
  <si>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</si>
  <si>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</si>
  <si>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蔚蓝/藏蓝洗前m</t>
  </si>
  <si>
    <t>蔚蓝/藏蓝洗后m</t>
  </si>
  <si>
    <t>号型</t>
  </si>
  <si>
    <t>165/88B</t>
  </si>
  <si>
    <t>170/92B</t>
  </si>
  <si>
    <t>175/96B</t>
  </si>
  <si>
    <t>180/100B</t>
  </si>
  <si>
    <t>185/104B</t>
  </si>
  <si>
    <t>后中长</t>
  </si>
  <si>
    <t>-1</t>
  </si>
  <si>
    <t>前中长</t>
  </si>
  <si>
    <t>前中拉链长</t>
  </si>
  <si>
    <t>-0.8</t>
  </si>
  <si>
    <t>胸围</t>
  </si>
  <si>
    <t>-0.5</t>
  </si>
  <si>
    <t>腰围</t>
  </si>
  <si>
    <t>摆围</t>
  </si>
  <si>
    <t>+0.6</t>
  </si>
  <si>
    <t>+0.5</t>
  </si>
  <si>
    <t>肩宽</t>
  </si>
  <si>
    <t>-1.5</t>
  </si>
  <si>
    <t>下领围</t>
  </si>
  <si>
    <t>√</t>
  </si>
  <si>
    <t>上领围</t>
  </si>
  <si>
    <t>肩点袖长</t>
  </si>
  <si>
    <t xml:space="preserve">     初期请洗测2-3件，有问题的另加测量数量。</t>
  </si>
  <si>
    <t>验货时间：2022-6-12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</si>
  <si>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</si>
  <si>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</si>
  <si>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</si>
  <si>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</si>
  <si>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</si>
  <si>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齐色、齐号10件。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</si>
  <si>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</si>
  <si>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</si>
  <si>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</si>
  <si>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</si>
  <si>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1.领围吃式不平</t>
  </si>
  <si>
    <t>【整改的严重缺陷及整改复核时间】</t>
  </si>
  <si>
    <t>【整改结果】</t>
  </si>
  <si>
    <t>-1-0.5</t>
  </si>
  <si>
    <t>-1+1</t>
  </si>
  <si>
    <t>+1.1</t>
  </si>
  <si>
    <t>+1.2</t>
  </si>
  <si>
    <t>+2</t>
  </si>
  <si>
    <t>√√</t>
  </si>
  <si>
    <t>√-1.5</t>
  </si>
  <si>
    <t>-2-0.5</t>
  </si>
  <si>
    <t>-2√</t>
  </si>
  <si>
    <t>-1.5-0.6</t>
  </si>
  <si>
    <t>-06</t>
  </si>
  <si>
    <t>-06+1</t>
  </si>
  <si>
    <t>-0.5√</t>
  </si>
  <si>
    <t>-0.5-1</t>
  </si>
  <si>
    <t>√-0.5</t>
  </si>
  <si>
    <t>√-0.4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</si>
  <si>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</si>
  <si>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</si>
  <si>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</si>
  <si>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</si>
  <si>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</si>
  <si>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</si>
  <si>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</si>
  <si>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</si>
  <si>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</si>
  <si>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</si>
  <si>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</si>
  <si>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</si>
  <si>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</si>
  <si>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</si>
  <si>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</si>
  <si>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</si>
  <si>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</si>
  <si>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</si>
  <si>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</si>
  <si>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</si>
  <si>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</si>
  <si>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</si>
  <si>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</si>
  <si>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</si>
  <si>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</si>
  <si>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</si>
  <si>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</si>
  <si>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</si>
  <si>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</si>
  <si>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</si>
  <si>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</si>
  <si>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</si>
  <si>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</si>
  <si>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</si>
  <si>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</si>
  <si>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</si>
  <si>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</si>
  <si>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</si>
  <si>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齐号一箱</t>
  </si>
  <si>
    <t>情况说明：</t>
  </si>
  <si>
    <t xml:space="preserve">【问题点描述】  </t>
  </si>
  <si>
    <t>1.打号外漏.</t>
  </si>
  <si>
    <t>2.下摆扭1件，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</si>
  <si>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</si>
  <si>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</si>
  <si>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</si>
  <si>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</si>
  <si>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</si>
  <si>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</si>
  <si>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</si>
  <si>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</si>
  <si>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</si>
  <si>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</si>
  <si>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验货时间：22-6-21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</si>
  <si>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</si>
  <si>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</si>
  <si>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</si>
  <si>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</si>
  <si>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</si>
  <si>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</si>
  <si>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</si>
  <si>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</si>
  <si>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</si>
  <si>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</si>
  <si>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</si>
  <si>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</si>
  <si>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</si>
  <si>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</si>
  <si>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</si>
  <si>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</si>
  <si>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</si>
  <si>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G15FW1091</t>
  </si>
  <si>
    <t>G15FW1091-309E/12C蔚蓝12C深灰</t>
  </si>
  <si>
    <t xml:space="preserve">嘉兴市正麒高新面料复合有限公司 </t>
  </si>
  <si>
    <t>YES</t>
  </si>
  <si>
    <t>G15FW1091-339I/15FW藏蓝17SS深灰</t>
  </si>
  <si>
    <t>制表时间：2022-6-10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</si>
  <si>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</si>
  <si>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</si>
  <si>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</si>
  <si>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</si>
  <si>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</si>
  <si>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</si>
  <si>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</si>
  <si>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</si>
  <si>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</si>
  <si>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</si>
  <si>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</si>
  <si>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制表时间：2022-6-16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</si>
  <si>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</si>
  <si>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</si>
  <si>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</si>
  <si>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</si>
  <si>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</si>
  <si>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</si>
  <si>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</si>
  <si>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</si>
  <si>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</si>
  <si>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</si>
  <si>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</si>
  <si>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</si>
  <si>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</si>
  <si>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</si>
  <si>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</si>
  <si>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</si>
  <si>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</si>
  <si>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</si>
  <si>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</si>
  <si>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</si>
  <si>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</si>
  <si>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</si>
  <si>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</si>
  <si>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</si>
  <si>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</si>
  <si>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</si>
  <si>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</si>
  <si>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</si>
  <si>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</si>
  <si>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t>制表时间：2022-4-6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</si>
  <si>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</si>
  <si>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</si>
  <si>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</si>
  <si>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</si>
  <si>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</si>
  <si>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</si>
  <si>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</si>
  <si>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</si>
  <si>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</si>
  <si>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</si>
  <si>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</si>
  <si>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</si>
  <si>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</si>
  <si>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</si>
  <si>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</si>
  <si>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</si>
  <si>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底襟、袖袢 </t>
  </si>
  <si>
    <t>双面胶</t>
  </si>
  <si>
    <t>制表时间：2022-6-12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</si>
  <si>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</si>
  <si>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</si>
  <si>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</si>
  <si>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</si>
  <si>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</si>
  <si>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G17SSXJ001-701</t>
  </si>
  <si>
    <t xml:space="preserve">G17SSXJ001-701/12C黑 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</si>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</sst>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_-[$€-2]* #,##0.00_-;\-[$€-2]* #,##0.00_-;_-[$€-2]* &quot;-&quot;??_-"/>
    <numFmt numFmtId="179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2"/>
      <name val="新細明體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28" fillId="0" borderId="0">
      <alignment vertical="center"/>
    </xf>
    <xf numFmtId="0" fontId="20" fillId="0" borderId="0">
      <alignment vertical="center"/>
    </xf>
    <xf numFmtId="0" fontId="20" fillId="0" borderId="0"/>
    <xf numFmtId="0" fontId="28" fillId="0" borderId="0">
      <alignment vertical="center"/>
    </xf>
    <xf numFmtId="0" fontId="37" fillId="0" borderId="0">
      <alignment vertical="center"/>
    </xf>
    <xf numFmtId="0" fontId="38" fillId="0" borderId="0">
      <alignment horizontal="center" vertical="center"/>
    </xf>
    <xf numFmtId="0" fontId="39" fillId="0" borderId="0">
      <alignment horizontal="center" vertical="center"/>
    </xf>
    <xf numFmtId="0" fontId="20" fillId="0" borderId="0"/>
    <xf numFmtId="0" fontId="38" fillId="0" borderId="0">
      <alignment horizontal="center" vertical="center"/>
    </xf>
    <xf numFmtId="0" fontId="39" fillId="0" borderId="0">
      <alignment horizontal="center" vertical="top"/>
    </xf>
    <xf numFmtId="0" fontId="40" fillId="0" borderId="0" applyProtection="0">
      <alignment vertical="center"/>
    </xf>
  </cellStyleXfs>
  <cellXfs count="39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11" applyNumberFormat="1" applyFont="1" applyFill="1" applyBorder="1" applyAlignment="1">
      <alignment horizontal="center" vertical="center" wrapText="1" shrinkToFit="1"/>
    </xf>
    <xf numFmtId="0" fontId="5" fillId="0" borderId="6" xfId="1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3" borderId="7" xfId="9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6" xfId="11" applyNumberFormat="1" applyFont="1" applyFill="1" applyBorder="1" applyAlignment="1">
      <alignment horizontal="center" wrapText="1"/>
    </xf>
    <xf numFmtId="0" fontId="5" fillId="0" borderId="11" xfId="11" applyNumberFormat="1" applyFont="1" applyFill="1" applyBorder="1" applyAlignment="1">
      <alignment horizontal="center" vertical="center" wrapText="1"/>
    </xf>
    <xf numFmtId="0" fontId="6" fillId="0" borderId="12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4" borderId="0" xfId="0" applyFill="1"/>
    <xf numFmtId="0" fontId="6" fillId="5" borderId="14" xfId="9" applyFont="1" applyFill="1" applyBorder="1" applyAlignment="1">
      <alignment horizontal="center" vertical="center" wrapText="1"/>
    </xf>
    <xf numFmtId="0" fontId="6" fillId="5" borderId="6" xfId="9" applyFont="1" applyFill="1" applyBorder="1" applyAlignment="1">
      <alignment horizontal="center" vertical="center" wrapText="1"/>
    </xf>
    <xf numFmtId="0" fontId="0" fillId="4" borderId="2" xfId="0" applyFill="1" applyBorder="1"/>
    <xf numFmtId="0" fontId="11" fillId="0" borderId="0" xfId="7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4" borderId="0" xfId="3" applyFont="1" applyFill="1"/>
    <xf numFmtId="0" fontId="13" fillId="4" borderId="15" xfId="2" applyFont="1" applyFill="1" applyBorder="1" applyAlignment="1">
      <alignment horizontal="left" vertical="center"/>
    </xf>
    <xf numFmtId="0" fontId="13" fillId="4" borderId="16" xfId="2" applyFont="1" applyFill="1" applyBorder="1" applyAlignment="1">
      <alignment vertical="center"/>
    </xf>
    <xf numFmtId="0" fontId="13" fillId="4" borderId="16" xfId="2" applyFont="1" applyFill="1" applyBorder="1" applyAlignment="1">
      <alignment horizontal="left" vertical="center"/>
    </xf>
    <xf numFmtId="178" fontId="14" fillId="4" borderId="2" xfId="0" applyNumberFormat="1" applyFont="1" applyFill="1" applyBorder="1" applyAlignment="1"/>
    <xf numFmtId="0" fontId="15" fillId="0" borderId="2" xfId="8" applyFont="1" applyFill="1" applyBorder="1" applyAlignment="1">
      <alignment horizontal="left"/>
    </xf>
    <xf numFmtId="178" fontId="16" fillId="4" borderId="2" xfId="0" applyNumberFormat="1" applyFont="1" applyFill="1" applyBorder="1" applyAlignment="1"/>
    <xf numFmtId="178" fontId="17" fillId="4" borderId="2" xfId="0" applyNumberFormat="1" applyFont="1" applyFill="1" applyBorder="1" applyAlignment="1"/>
    <xf numFmtId="179" fontId="18" fillId="4" borderId="2" xfId="0" applyNumberFormat="1" applyFont="1" applyFill="1" applyBorder="1" applyAlignment="1"/>
    <xf numFmtId="49" fontId="19" fillId="0" borderId="2" xfId="5" applyNumberFormat="1" applyFont="1" applyFill="1" applyBorder="1" applyAlignment="1">
      <alignment horizontal="center"/>
    </xf>
    <xf numFmtId="0" fontId="0" fillId="4" borderId="0" xfId="4" applyFont="1" applyFill="1">
      <alignment vertical="center"/>
    </xf>
    <xf numFmtId="0" fontId="13" fillId="4" borderId="0" xfId="3" applyFont="1" applyFill="1"/>
    <xf numFmtId="49" fontId="13" fillId="4" borderId="2" xfId="4" applyNumberFormat="1" applyFont="1" applyFill="1" applyBorder="1" applyAlignment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14" fontId="13" fillId="4" borderId="0" xfId="3" applyNumberFormat="1" applyFont="1" applyFill="1"/>
    <xf numFmtId="0" fontId="20" fillId="0" borderId="0" xfId="2" applyFill="1" applyBorder="1" applyAlignment="1">
      <alignment horizontal="left" vertical="center"/>
    </xf>
    <xf numFmtId="0" fontId="20" fillId="0" borderId="0" xfId="2" applyFont="1" applyFill="1" applyAlignment="1">
      <alignment horizontal="left" vertical="center"/>
    </xf>
    <xf numFmtId="0" fontId="20" fillId="0" borderId="0" xfId="2" applyFill="1" applyAlignment="1">
      <alignment horizontal="left" vertical="center"/>
    </xf>
    <xf numFmtId="0" fontId="22" fillId="0" borderId="19" xfId="2" applyFont="1" applyFill="1" applyBorder="1" applyAlignment="1">
      <alignment horizontal="left" vertical="center"/>
    </xf>
    <xf numFmtId="0" fontId="22" fillId="0" borderId="20" xfId="2" applyFont="1" applyFill="1" applyBorder="1" applyAlignment="1">
      <alignment horizontal="center" vertical="center"/>
    </xf>
    <xf numFmtId="0" fontId="23" fillId="0" borderId="20" xfId="2" applyFont="1" applyFill="1" applyBorder="1" applyAlignment="1">
      <alignment vertical="center"/>
    </xf>
    <xf numFmtId="0" fontId="22" fillId="0" borderId="20" xfId="2" applyFont="1" applyFill="1" applyBorder="1" applyAlignment="1">
      <alignment vertical="center"/>
    </xf>
    <xf numFmtId="0" fontId="22" fillId="0" borderId="21" xfId="2" applyFont="1" applyFill="1" applyBorder="1" applyAlignment="1">
      <alignment vertical="center"/>
    </xf>
    <xf numFmtId="0" fontId="22" fillId="0" borderId="24" xfId="2" applyFont="1" applyFill="1" applyBorder="1" applyAlignment="1">
      <alignment vertical="center"/>
    </xf>
    <xf numFmtId="0" fontId="22" fillId="0" borderId="21" xfId="2" applyFont="1" applyFill="1" applyBorder="1" applyAlignment="1">
      <alignment horizontal="left" vertical="center"/>
    </xf>
    <xf numFmtId="0" fontId="18" fillId="0" borderId="24" xfId="2" applyFont="1" applyBorder="1" applyAlignment="1">
      <alignment vertical="center"/>
    </xf>
    <xf numFmtId="0" fontId="18" fillId="0" borderId="25" xfId="2" applyFont="1" applyBorder="1" applyAlignment="1">
      <alignment vertical="center"/>
    </xf>
    <xf numFmtId="0" fontId="22" fillId="0" borderId="24" xfId="2" applyFont="1" applyFill="1" applyBorder="1" applyAlignment="1">
      <alignment horizontal="left" vertical="center"/>
    </xf>
    <xf numFmtId="0" fontId="22" fillId="0" borderId="26" xfId="2" applyFont="1" applyFill="1" applyBorder="1" applyAlignment="1">
      <alignment vertical="center"/>
    </xf>
    <xf numFmtId="0" fontId="22" fillId="0" borderId="27" xfId="2" applyFont="1" applyFill="1" applyBorder="1" applyAlignment="1">
      <alignment vertical="center"/>
    </xf>
    <xf numFmtId="0" fontId="23" fillId="0" borderId="27" xfId="2" applyFont="1" applyFill="1" applyBorder="1" applyAlignment="1">
      <alignment vertical="center"/>
    </xf>
    <xf numFmtId="0" fontId="23" fillId="0" borderId="27" xfId="2" applyFont="1" applyFill="1" applyBorder="1" applyAlignment="1">
      <alignment horizontal="left" vertical="center"/>
    </xf>
    <xf numFmtId="0" fontId="22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3" fillId="0" borderId="0" xfId="2" applyFont="1" applyFill="1" applyAlignment="1">
      <alignment horizontal="left" vertical="center"/>
    </xf>
    <xf numFmtId="0" fontId="22" fillId="0" borderId="19" xfId="2" applyFont="1" applyFill="1" applyBorder="1" applyAlignment="1">
      <alignment vertical="center"/>
    </xf>
    <xf numFmtId="0" fontId="23" fillId="0" borderId="24" xfId="2" applyFont="1" applyFill="1" applyBorder="1" applyAlignment="1">
      <alignment horizontal="left" vertical="center"/>
    </xf>
    <xf numFmtId="0" fontId="23" fillId="0" borderId="24" xfId="2" applyFont="1" applyFill="1" applyBorder="1" applyAlignment="1">
      <alignment vertical="center"/>
    </xf>
    <xf numFmtId="0" fontId="23" fillId="0" borderId="0" xfId="2" applyFont="1" applyFill="1" applyBorder="1" applyAlignment="1">
      <alignment horizontal="left" vertical="center"/>
    </xf>
    <xf numFmtId="0" fontId="22" fillId="0" borderId="20" xfId="2" applyFont="1" applyFill="1" applyBorder="1" applyAlignment="1">
      <alignment horizontal="left" vertical="center"/>
    </xf>
    <xf numFmtId="0" fontId="22" fillId="0" borderId="26" xfId="2" applyFont="1" applyFill="1" applyBorder="1" applyAlignment="1">
      <alignment horizontal="left" vertical="center"/>
    </xf>
    <xf numFmtId="58" fontId="23" fillId="0" borderId="27" xfId="2" applyNumberFormat="1" applyFont="1" applyFill="1" applyBorder="1" applyAlignment="1">
      <alignment vertical="center"/>
    </xf>
    <xf numFmtId="0" fontId="23" fillId="0" borderId="25" xfId="2" applyFont="1" applyFill="1" applyBorder="1" applyAlignment="1">
      <alignment horizontal="left" vertical="center"/>
    </xf>
    <xf numFmtId="0" fontId="23" fillId="0" borderId="38" xfId="2" applyFont="1" applyFill="1" applyBorder="1" applyAlignment="1">
      <alignment horizontal="left" vertical="center"/>
    </xf>
    <xf numFmtId="0" fontId="15" fillId="0" borderId="2" xfId="8" applyFont="1" applyFill="1" applyBorder="1" applyAlignment="1">
      <alignment horizontal="center"/>
    </xf>
    <xf numFmtId="0" fontId="20" fillId="0" borderId="0" xfId="2" applyFont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19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6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6" fillId="0" borderId="21" xfId="2" applyFont="1" applyBorder="1" applyAlignment="1">
      <alignment vertical="center"/>
    </xf>
    <xf numFmtId="0" fontId="16" fillId="0" borderId="24" xfId="2" applyFont="1" applyBorder="1" applyAlignment="1">
      <alignment vertical="center"/>
    </xf>
    <xf numFmtId="0" fontId="20" fillId="0" borderId="24" xfId="2" applyFont="1" applyBorder="1" applyAlignment="1">
      <alignment vertical="center"/>
    </xf>
    <xf numFmtId="0" fontId="25" fillId="0" borderId="26" xfId="2" applyFont="1" applyBorder="1" applyAlignment="1">
      <alignment vertical="center"/>
    </xf>
    <xf numFmtId="0" fontId="16" fillId="0" borderId="19" xfId="2" applyFont="1" applyBorder="1" applyAlignment="1">
      <alignment vertical="center"/>
    </xf>
    <xf numFmtId="0" fontId="20" fillId="0" borderId="20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20" fillId="0" borderId="20" xfId="2" applyFont="1" applyBorder="1" applyAlignment="1">
      <alignment vertical="center"/>
    </xf>
    <xf numFmtId="0" fontId="16" fillId="0" borderId="20" xfId="2" applyFont="1" applyBorder="1" applyAlignment="1">
      <alignment vertical="center"/>
    </xf>
    <xf numFmtId="0" fontId="20" fillId="0" borderId="24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6" fillId="0" borderId="21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14" fillId="0" borderId="43" xfId="2" applyFont="1" applyBorder="1" applyAlignment="1">
      <alignment vertical="center"/>
    </xf>
    <xf numFmtId="0" fontId="14" fillId="0" borderId="44" xfId="2" applyFont="1" applyBorder="1" applyAlignment="1">
      <alignment vertical="center"/>
    </xf>
    <xf numFmtId="0" fontId="18" fillId="0" borderId="44" xfId="2" applyFont="1" applyBorder="1" applyAlignment="1">
      <alignment vertical="center"/>
    </xf>
    <xf numFmtId="58" fontId="20" fillId="0" borderId="44" xfId="2" applyNumberFormat="1" applyFont="1" applyBorder="1" applyAlignment="1">
      <alignment vertical="center"/>
    </xf>
    <xf numFmtId="58" fontId="14" fillId="0" borderId="44" xfId="2" applyNumberFormat="1" applyFont="1" applyBorder="1" applyAlignment="1">
      <alignment vertical="center"/>
    </xf>
    <xf numFmtId="0" fontId="18" fillId="0" borderId="38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22" fillId="0" borderId="25" xfId="2" applyFont="1" applyBorder="1" applyAlignment="1">
      <alignment horizontal="left" vertical="center"/>
    </xf>
    <xf numFmtId="0" fontId="12" fillId="4" borderId="2" xfId="3" applyFont="1" applyFill="1" applyBorder="1" applyAlignment="1" applyProtection="1">
      <alignment horizontal="center" vertical="center"/>
    </xf>
    <xf numFmtId="0" fontId="12" fillId="4" borderId="10" xfId="3" applyFont="1" applyFill="1" applyBorder="1" applyAlignment="1" applyProtection="1">
      <alignment horizontal="center" vertical="center"/>
    </xf>
    <xf numFmtId="49" fontId="13" fillId="4" borderId="54" xfId="4" applyNumberFormat="1" applyFont="1" applyFill="1" applyBorder="1" applyAlignment="1">
      <alignment horizontal="center" vertical="center"/>
    </xf>
    <xf numFmtId="49" fontId="12" fillId="4" borderId="55" xfId="4" applyNumberFormat="1" applyFont="1" applyFill="1" applyBorder="1" applyAlignment="1">
      <alignment horizontal="center" vertical="center"/>
    </xf>
    <xf numFmtId="49" fontId="12" fillId="4" borderId="56" xfId="4" applyNumberFormat="1" applyFont="1" applyFill="1" applyBorder="1" applyAlignment="1">
      <alignment horizontal="center" vertical="center"/>
    </xf>
    <xf numFmtId="49" fontId="13" fillId="4" borderId="56" xfId="4" applyNumberFormat="1" applyFont="1" applyFill="1" applyBorder="1" applyAlignment="1">
      <alignment horizontal="center" vertical="center"/>
    </xf>
    <xf numFmtId="0" fontId="20" fillId="0" borderId="0" xfId="2" applyFont="1" applyBorder="1" applyAlignment="1">
      <alignment horizontal="left" vertical="center"/>
    </xf>
    <xf numFmtId="0" fontId="16" fillId="0" borderId="46" xfId="2" applyFont="1" applyBorder="1" applyAlignment="1">
      <alignment vertical="center"/>
    </xf>
    <xf numFmtId="0" fontId="20" fillId="0" borderId="47" xfId="2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20" fillId="0" borderId="47" xfId="2" applyFont="1" applyBorder="1" applyAlignment="1">
      <alignment vertical="center"/>
    </xf>
    <xf numFmtId="0" fontId="16" fillId="0" borderId="47" xfId="2" applyFont="1" applyBorder="1" applyAlignment="1">
      <alignment vertical="center"/>
    </xf>
    <xf numFmtId="0" fontId="16" fillId="0" borderId="46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6" fillId="0" borderId="47" xfId="2" applyFont="1" applyBorder="1" applyAlignment="1">
      <alignment horizontal="center" vertical="center"/>
    </xf>
    <xf numFmtId="0" fontId="20" fillId="0" borderId="47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center"/>
    </xf>
    <xf numFmtId="0" fontId="27" fillId="0" borderId="58" xfId="2" applyFont="1" applyBorder="1" applyAlignment="1">
      <alignment horizontal="left" vertical="center" wrapText="1"/>
    </xf>
    <xf numFmtId="0" fontId="28" fillId="0" borderId="2" xfId="0" applyFont="1" applyFill="1" applyBorder="1" applyAlignment="1">
      <alignment vertical="center"/>
    </xf>
    <xf numFmtId="9" fontId="18" fillId="0" borderId="24" xfId="2" applyNumberFormat="1" applyFont="1" applyBorder="1" applyAlignment="1">
      <alignment horizontal="center" vertical="center"/>
    </xf>
    <xf numFmtId="0" fontId="28" fillId="0" borderId="2" xfId="0" applyFont="1" applyFill="1" applyBorder="1" applyAlignment="1">
      <alignment horizontal="left"/>
    </xf>
    <xf numFmtId="0" fontId="28" fillId="6" borderId="2" xfId="0" applyFont="1" applyFill="1" applyBorder="1" applyAlignment="1">
      <alignment horizontal="left"/>
    </xf>
    <xf numFmtId="0" fontId="18" fillId="0" borderId="21" xfId="2" applyFont="1" applyBorder="1" applyAlignment="1">
      <alignment horizontal="left" vertical="center"/>
    </xf>
    <xf numFmtId="0" fontId="14" fillId="0" borderId="41" xfId="2" applyFont="1" applyBorder="1" applyAlignment="1">
      <alignment vertical="center"/>
    </xf>
    <xf numFmtId="0" fontId="14" fillId="0" borderId="42" xfId="2" applyFont="1" applyBorder="1" applyAlignment="1">
      <alignment vertical="center"/>
    </xf>
    <xf numFmtId="0" fontId="18" fillId="0" borderId="62" xfId="2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58" fontId="20" fillId="0" borderId="42" xfId="2" applyNumberFormat="1" applyFont="1" applyBorder="1" applyAlignment="1">
      <alignment vertical="center"/>
    </xf>
    <xf numFmtId="0" fontId="20" fillId="0" borderId="62" xfId="2" applyFont="1" applyBorder="1" applyAlignment="1">
      <alignment vertical="center"/>
    </xf>
    <xf numFmtId="0" fontId="18" fillId="0" borderId="51" xfId="2" applyFont="1" applyBorder="1" applyAlignment="1">
      <alignment horizontal="left" vertical="center"/>
    </xf>
    <xf numFmtId="0" fontId="16" fillId="0" borderId="0" xfId="2" applyFont="1" applyBorder="1" applyAlignment="1">
      <alignment vertical="center"/>
    </xf>
    <xf numFmtId="0" fontId="30" fillId="0" borderId="2" xfId="0" applyFont="1" applyFill="1" applyBorder="1" applyAlignment="1">
      <alignment horizontal="center" vertical="center" shrinkToFit="1"/>
    </xf>
    <xf numFmtId="0" fontId="31" fillId="0" borderId="25" xfId="2" applyFont="1" applyBorder="1" applyAlignment="1">
      <alignment horizontal="left" vertical="center" wrapText="1"/>
    </xf>
    <xf numFmtId="0" fontId="31" fillId="0" borderId="25" xfId="2" applyFont="1" applyBorder="1" applyAlignment="1">
      <alignment horizontal="left" vertical="center"/>
    </xf>
    <xf numFmtId="0" fontId="23" fillId="0" borderId="25" xfId="2" applyFont="1" applyBorder="1" applyAlignment="1">
      <alignment horizontal="left" vertical="center"/>
    </xf>
    <xf numFmtId="0" fontId="33" fillId="0" borderId="68" xfId="0" applyFont="1" applyBorder="1"/>
    <xf numFmtId="0" fontId="33" fillId="0" borderId="2" xfId="0" applyFont="1" applyBorder="1"/>
    <xf numFmtId="0" fontId="33" fillId="7" borderId="2" xfId="0" applyFont="1" applyFill="1" applyBorder="1"/>
    <xf numFmtId="0" fontId="0" fillId="0" borderId="68" xfId="0" applyBorder="1"/>
    <xf numFmtId="0" fontId="0" fillId="7" borderId="2" xfId="0" applyFill="1" applyBorder="1"/>
    <xf numFmtId="0" fontId="0" fillId="0" borderId="69" xfId="0" applyBorder="1"/>
    <xf numFmtId="0" fontId="0" fillId="0" borderId="70" xfId="0" applyBorder="1"/>
    <xf numFmtId="0" fontId="0" fillId="7" borderId="70" xfId="0" applyFill="1" applyBorder="1"/>
    <xf numFmtId="0" fontId="0" fillId="8" borderId="0" xfId="0" applyFill="1"/>
    <xf numFmtId="0" fontId="33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4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3" fillId="9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6" borderId="2" xfId="0" applyFont="1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0" fillId="0" borderId="2" xfId="0" quotePrefix="1" applyBorder="1"/>
    <xf numFmtId="0" fontId="32" fillId="0" borderId="66" xfId="0" applyFont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7" borderId="8" xfId="0" applyFont="1" applyFill="1" applyBorder="1" applyAlignment="1">
      <alignment horizontal="center" vertical="center"/>
    </xf>
    <xf numFmtId="0" fontId="33" fillId="7" borderId="10" xfId="0" applyFont="1" applyFill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26" fillId="0" borderId="18" xfId="2" applyFont="1" applyBorder="1" applyAlignment="1">
      <alignment horizontal="center" vertical="top"/>
    </xf>
    <xf numFmtId="0" fontId="18" fillId="0" borderId="42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20" fillId="0" borderId="42" xfId="2" applyFont="1" applyBorder="1" applyAlignment="1">
      <alignment horizontal="center" vertical="center"/>
    </xf>
    <xf numFmtId="0" fontId="20" fillId="0" borderId="48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8" fillId="0" borderId="24" xfId="2" applyFont="1" applyBorder="1" applyAlignment="1">
      <alignment horizontal="left" vertical="center"/>
    </xf>
    <xf numFmtId="0" fontId="18" fillId="0" borderId="25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14" fontId="18" fillId="0" borderId="24" xfId="2" applyNumberFormat="1" applyFont="1" applyBorder="1" applyAlignment="1">
      <alignment horizontal="center" vertical="center"/>
    </xf>
    <xf numFmtId="14" fontId="18" fillId="0" borderId="25" xfId="2" applyNumberFormat="1" applyFont="1" applyBorder="1" applyAlignment="1">
      <alignment horizontal="center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27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14" fontId="18" fillId="0" borderId="27" xfId="2" applyNumberFormat="1" applyFont="1" applyBorder="1" applyAlignment="1">
      <alignment horizontal="center" vertical="center"/>
    </xf>
    <xf numFmtId="14" fontId="18" fillId="0" borderId="38" xfId="2" applyNumberFormat="1" applyFont="1" applyBorder="1" applyAlignment="1">
      <alignment horizontal="center" vertical="center"/>
    </xf>
    <xf numFmtId="0" fontId="16" fillId="0" borderId="57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63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50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 wrapText="1"/>
    </xf>
    <xf numFmtId="0" fontId="16" fillId="0" borderId="35" xfId="2" applyFont="1" applyBorder="1" applyAlignment="1">
      <alignment horizontal="left" vertical="center" wrapText="1"/>
    </xf>
    <xf numFmtId="0" fontId="16" fillId="0" borderId="40" xfId="2" applyFont="1" applyBorder="1" applyAlignment="1">
      <alignment horizontal="left" vertical="center" wrapText="1"/>
    </xf>
    <xf numFmtId="0" fontId="16" fillId="0" borderId="46" xfId="2" applyFont="1" applyBorder="1" applyAlignment="1">
      <alignment horizontal="left" vertical="center"/>
    </xf>
    <xf numFmtId="0" fontId="16" fillId="0" borderId="47" xfId="2" applyFont="1" applyBorder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9" fontId="18" fillId="0" borderId="33" xfId="2" applyNumberFormat="1" applyFont="1" applyBorder="1" applyAlignment="1">
      <alignment horizontal="left" vertical="center"/>
    </xf>
    <xf numFmtId="9" fontId="18" fillId="0" borderId="29" xfId="2" applyNumberFormat="1" applyFont="1" applyBorder="1" applyAlignment="1">
      <alignment horizontal="left" vertical="center"/>
    </xf>
    <xf numFmtId="9" fontId="18" fillId="0" borderId="39" xfId="2" applyNumberFormat="1" applyFont="1" applyBorder="1" applyAlignment="1">
      <alignment horizontal="left" vertical="center"/>
    </xf>
    <xf numFmtId="9" fontId="18" fillId="0" borderId="34" xfId="2" applyNumberFormat="1" applyFont="1" applyBorder="1" applyAlignment="1">
      <alignment horizontal="left" vertical="center"/>
    </xf>
    <xf numFmtId="9" fontId="18" fillId="0" borderId="35" xfId="2" applyNumberFormat="1" applyFont="1" applyBorder="1" applyAlignment="1">
      <alignment horizontal="left" vertical="center"/>
    </xf>
    <xf numFmtId="9" fontId="18" fillId="0" borderId="40" xfId="2" applyNumberFormat="1" applyFont="1" applyBorder="1" applyAlignment="1">
      <alignment horizontal="left" vertical="center"/>
    </xf>
    <xf numFmtId="0" fontId="22" fillId="0" borderId="46" xfId="2" applyFont="1" applyFill="1" applyBorder="1" applyAlignment="1">
      <alignment horizontal="left" vertical="center"/>
    </xf>
    <xf numFmtId="0" fontId="22" fillId="0" borderId="47" xfId="2" applyFont="1" applyFill="1" applyBorder="1" applyAlignment="1">
      <alignment horizontal="left" vertical="center"/>
    </xf>
    <xf numFmtId="0" fontId="22" fillId="0" borderId="51" xfId="2" applyFont="1" applyFill="1" applyBorder="1" applyAlignment="1">
      <alignment horizontal="left" vertical="center"/>
    </xf>
    <xf numFmtId="0" fontId="22" fillId="0" borderId="21" xfId="2" applyFont="1" applyFill="1" applyBorder="1" applyAlignment="1">
      <alignment horizontal="left" vertical="center"/>
    </xf>
    <xf numFmtId="0" fontId="22" fillId="0" borderId="24" xfId="2" applyFont="1" applyFill="1" applyBorder="1" applyAlignment="1">
      <alignment horizontal="left" vertical="center"/>
    </xf>
    <xf numFmtId="0" fontId="22" fillId="0" borderId="59" xfId="2" applyFont="1" applyFill="1" applyBorder="1" applyAlignment="1">
      <alignment horizontal="left" vertical="center"/>
    </xf>
    <xf numFmtId="0" fontId="22" fillId="0" borderId="35" xfId="2" applyFont="1" applyFill="1" applyBorder="1" applyAlignment="1">
      <alignment horizontal="left" vertical="center"/>
    </xf>
    <xf numFmtId="0" fontId="22" fillId="0" borderId="40" xfId="2" applyFont="1" applyFill="1" applyBorder="1" applyAlignment="1">
      <alignment horizontal="left" vertical="center"/>
    </xf>
    <xf numFmtId="0" fontId="14" fillId="0" borderId="32" xfId="2" applyFont="1" applyFill="1" applyBorder="1" applyAlignment="1">
      <alignment horizontal="left" vertical="center"/>
    </xf>
    <xf numFmtId="0" fontId="18" fillId="0" borderId="60" xfId="2" applyFont="1" applyFill="1" applyBorder="1" applyAlignment="1">
      <alignment horizontal="left" vertical="center"/>
    </xf>
    <xf numFmtId="0" fontId="18" fillId="0" borderId="61" xfId="2" applyFont="1" applyFill="1" applyBorder="1" applyAlignment="1">
      <alignment horizontal="left" vertical="center"/>
    </xf>
    <xf numFmtId="0" fontId="18" fillId="0" borderId="64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29" fillId="0" borderId="44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65" xfId="2" applyFont="1" applyBorder="1" applyAlignment="1">
      <alignment horizontal="center" vertical="center"/>
    </xf>
    <xf numFmtId="0" fontId="18" fillId="0" borderId="62" xfId="2" applyFont="1" applyBorder="1" applyAlignment="1">
      <alignment horizontal="center" vertical="center"/>
    </xf>
    <xf numFmtId="0" fontId="18" fillId="0" borderId="63" xfId="2" applyFont="1" applyBorder="1" applyAlignment="1">
      <alignment horizontal="center" vertical="center"/>
    </xf>
    <xf numFmtId="0" fontId="18" fillId="0" borderId="57" xfId="2" applyFont="1" applyFill="1" applyBorder="1" applyAlignment="1">
      <alignment horizontal="left" vertical="center"/>
    </xf>
    <xf numFmtId="0" fontId="18" fillId="0" borderId="32" xfId="2" applyFont="1" applyFill="1" applyBorder="1" applyAlignment="1">
      <alignment horizontal="left" vertical="center"/>
    </xf>
    <xf numFmtId="0" fontId="18" fillId="0" borderId="63" xfId="2" applyFont="1" applyFill="1" applyBorder="1" applyAlignment="1">
      <alignment horizontal="left" vertical="center"/>
    </xf>
    <xf numFmtId="0" fontId="13" fillId="4" borderId="0" xfId="3" applyFont="1" applyFill="1" applyBorder="1" applyAlignment="1">
      <alignment horizontal="center"/>
    </xf>
    <xf numFmtId="0" fontId="12" fillId="4" borderId="0" xfId="3" applyFont="1" applyFill="1" applyBorder="1" applyAlignment="1">
      <alignment horizontal="center"/>
    </xf>
    <xf numFmtId="0" fontId="12" fillId="4" borderId="16" xfId="2" applyFont="1" applyFill="1" applyBorder="1" applyAlignment="1">
      <alignment horizontal="center" vertical="center"/>
    </xf>
    <xf numFmtId="0" fontId="12" fillId="4" borderId="52" xfId="2" applyFont="1" applyFill="1" applyBorder="1" applyAlignment="1">
      <alignment horizontal="center" vertical="center"/>
    </xf>
    <xf numFmtId="0" fontId="13" fillId="4" borderId="2" xfId="3" applyFont="1" applyFill="1" applyBorder="1" applyAlignment="1">
      <alignment horizontal="center" vertical="center"/>
    </xf>
    <xf numFmtId="0" fontId="13" fillId="4" borderId="2" xfId="3" applyFont="1" applyFill="1" applyBorder="1" applyAlignment="1" applyProtection="1">
      <alignment horizontal="center" vertical="center"/>
    </xf>
    <xf numFmtId="0" fontId="13" fillId="4" borderId="53" xfId="3" applyFont="1" applyFill="1" applyBorder="1" applyAlignment="1" applyProtection="1">
      <alignment horizontal="center" vertical="center"/>
    </xf>
    <xf numFmtId="0" fontId="13" fillId="4" borderId="17" xfId="3" applyFont="1" applyFill="1" applyBorder="1" applyAlignment="1" applyProtection="1">
      <alignment horizontal="center" vertical="center"/>
    </xf>
    <xf numFmtId="0" fontId="12" fillId="4" borderId="16" xfId="3" applyFont="1" applyFill="1" applyBorder="1" applyAlignment="1">
      <alignment horizontal="center"/>
    </xf>
    <xf numFmtId="0" fontId="12" fillId="4" borderId="2" xfId="3" applyFont="1" applyFill="1" applyBorder="1" applyAlignment="1">
      <alignment horizontal="center"/>
    </xf>
    <xf numFmtId="0" fontId="24" fillId="0" borderId="18" xfId="2" applyFont="1" applyBorder="1" applyAlignment="1">
      <alignment horizontal="center" vertical="top"/>
    </xf>
    <xf numFmtId="0" fontId="14" fillId="0" borderId="0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23" fillId="0" borderId="19" xfId="2" applyFont="1" applyBorder="1" applyAlignment="1">
      <alignment horizontal="left" vertical="center"/>
    </xf>
    <xf numFmtId="0" fontId="23" fillId="0" borderId="20" xfId="2" applyFont="1" applyBorder="1" applyAlignment="1">
      <alignment horizontal="left" vertical="center"/>
    </xf>
    <xf numFmtId="0" fontId="22" fillId="0" borderId="20" xfId="2" applyFont="1" applyBorder="1" applyAlignment="1">
      <alignment horizontal="left" vertical="center"/>
    </xf>
    <xf numFmtId="0" fontId="22" fillId="0" borderId="37" xfId="2" applyFont="1" applyBorder="1" applyAlignment="1">
      <alignment horizontal="left" vertical="center"/>
    </xf>
    <xf numFmtId="0" fontId="23" fillId="0" borderId="31" xfId="2" applyFont="1" applyBorder="1" applyAlignment="1">
      <alignment horizontal="left" vertical="center"/>
    </xf>
    <xf numFmtId="0" fontId="23" fillId="0" borderId="30" xfId="2" applyFont="1" applyBorder="1" applyAlignment="1">
      <alignment horizontal="left" vertical="center"/>
    </xf>
    <xf numFmtId="0" fontId="23" fillId="0" borderId="36" xfId="2" applyFont="1" applyBorder="1" applyAlignment="1">
      <alignment horizontal="left" vertical="center"/>
    </xf>
    <xf numFmtId="0" fontId="23" fillId="0" borderId="22" xfId="2" applyFont="1" applyBorder="1" applyAlignment="1">
      <alignment horizontal="left" vertical="center"/>
    </xf>
    <xf numFmtId="0" fontId="22" fillId="0" borderId="22" xfId="2" applyFont="1" applyBorder="1" applyAlignment="1">
      <alignment horizontal="left" vertical="center"/>
    </xf>
    <xf numFmtId="0" fontId="22" fillId="0" borderId="30" xfId="2" applyFont="1" applyBorder="1" applyAlignment="1">
      <alignment horizontal="left" vertical="center"/>
    </xf>
    <xf numFmtId="0" fontId="22" fillId="0" borderId="23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2" fillId="0" borderId="19" xfId="2" applyFont="1" applyFill="1" applyBorder="1" applyAlignment="1">
      <alignment horizontal="left" vertical="center"/>
    </xf>
    <xf numFmtId="0" fontId="22" fillId="0" borderId="20" xfId="2" applyFont="1" applyFill="1" applyBorder="1" applyAlignment="1">
      <alignment horizontal="left" vertical="center"/>
    </xf>
    <xf numFmtId="0" fontId="22" fillId="0" borderId="37" xfId="2" applyFont="1" applyFill="1" applyBorder="1" applyAlignment="1">
      <alignment horizontal="left" vertical="center"/>
    </xf>
    <xf numFmtId="0" fontId="22" fillId="0" borderId="24" xfId="2" applyFont="1" applyFill="1" applyBorder="1" applyAlignment="1">
      <alignment horizontal="center" vertical="center"/>
    </xf>
    <xf numFmtId="0" fontId="22" fillId="0" borderId="25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left" vertical="center"/>
    </xf>
    <xf numFmtId="0" fontId="16" fillId="0" borderId="26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22" fillId="0" borderId="24" xfId="2" applyFont="1" applyBorder="1" applyAlignment="1">
      <alignment horizontal="left" vertical="center"/>
    </xf>
    <xf numFmtId="0" fontId="22" fillId="0" borderId="25" xfId="2" applyFont="1" applyBorder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8" fillId="0" borderId="44" xfId="2" applyFont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4" fillId="0" borderId="45" xfId="2" applyFont="1" applyFill="1" applyBorder="1" applyAlignment="1">
      <alignment horizontal="left" vertical="center"/>
    </xf>
    <xf numFmtId="0" fontId="14" fillId="0" borderId="44" xfId="2" applyFont="1" applyFill="1" applyBorder="1" applyAlignment="1">
      <alignment horizontal="left" vertical="center"/>
    </xf>
    <xf numFmtId="0" fontId="14" fillId="0" borderId="50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center" vertical="center"/>
    </xf>
    <xf numFmtId="0" fontId="14" fillId="0" borderId="47" xfId="2" applyFont="1" applyFill="1" applyBorder="1" applyAlignment="1">
      <alignment horizontal="center" vertical="center"/>
    </xf>
    <xf numFmtId="0" fontId="14" fillId="0" borderId="51" xfId="2" applyFont="1" applyFill="1" applyBorder="1" applyAlignment="1">
      <alignment horizontal="center" vertical="center"/>
    </xf>
    <xf numFmtId="0" fontId="14" fillId="0" borderId="26" xfId="2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14" fillId="0" borderId="38" xfId="2" applyFont="1" applyFill="1" applyBorder="1" applyAlignment="1">
      <alignment horizontal="center" vertical="center"/>
    </xf>
    <xf numFmtId="0" fontId="20" fillId="0" borderId="44" xfId="2" applyFont="1" applyBorder="1" applyAlignment="1">
      <alignment horizontal="center" vertical="center"/>
    </xf>
    <xf numFmtId="0" fontId="20" fillId="0" borderId="49" xfId="2" applyFont="1" applyBorder="1" applyAlignment="1">
      <alignment horizontal="center" vertical="center"/>
    </xf>
    <xf numFmtId="0" fontId="21" fillId="0" borderId="18" xfId="2" applyFont="1" applyFill="1" applyBorder="1" applyAlignment="1">
      <alignment horizontal="center" vertical="top"/>
    </xf>
    <xf numFmtId="0" fontId="18" fillId="0" borderId="20" xfId="2" applyFont="1" applyFill="1" applyBorder="1" applyAlignment="1">
      <alignment horizontal="center" vertical="center"/>
    </xf>
    <xf numFmtId="0" fontId="23" fillId="0" borderId="20" xfId="2" applyFont="1" applyFill="1" applyBorder="1" applyAlignment="1">
      <alignment horizontal="center" vertical="center"/>
    </xf>
    <xf numFmtId="0" fontId="23" fillId="0" borderId="37" xfId="2" applyFont="1" applyFill="1" applyBorder="1" applyAlignment="1">
      <alignment horizontal="center" vertical="center"/>
    </xf>
    <xf numFmtId="58" fontId="23" fillId="0" borderId="24" xfId="2" applyNumberFormat="1" applyFont="1" applyFill="1" applyBorder="1" applyAlignment="1">
      <alignment horizontal="center" vertical="center"/>
    </xf>
    <xf numFmtId="0" fontId="23" fillId="0" borderId="24" xfId="2" applyFont="1" applyFill="1" applyBorder="1" applyAlignment="1">
      <alignment horizontal="center" vertical="center"/>
    </xf>
    <xf numFmtId="0" fontId="18" fillId="0" borderId="24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right" vertical="center"/>
    </xf>
    <xf numFmtId="0" fontId="22" fillId="0" borderId="27" xfId="2" applyFont="1" applyFill="1" applyBorder="1" applyAlignment="1">
      <alignment horizontal="left" vertical="center"/>
    </xf>
    <xf numFmtId="0" fontId="22" fillId="0" borderId="28" xfId="2" applyFont="1" applyFill="1" applyBorder="1" applyAlignment="1">
      <alignment horizontal="left" vertical="center"/>
    </xf>
    <xf numFmtId="0" fontId="22" fillId="0" borderId="29" xfId="2" applyFont="1" applyFill="1" applyBorder="1" applyAlignment="1">
      <alignment horizontal="left" vertical="center"/>
    </xf>
    <xf numFmtId="0" fontId="22" fillId="0" borderId="39" xfId="2" applyFont="1" applyFill="1" applyBorder="1" applyAlignment="1">
      <alignment horizontal="left" vertical="center"/>
    </xf>
    <xf numFmtId="0" fontId="23" fillId="0" borderId="22" xfId="2" applyFont="1" applyFill="1" applyBorder="1" applyAlignment="1">
      <alignment horizontal="center" vertical="center"/>
    </xf>
    <xf numFmtId="0" fontId="23" fillId="0" borderId="30" xfId="2" applyFont="1" applyFill="1" applyBorder="1" applyAlignment="1">
      <alignment horizontal="center" vertical="center"/>
    </xf>
    <xf numFmtId="0" fontId="23" fillId="0" borderId="23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22" fillId="0" borderId="25" xfId="2" applyFont="1" applyFill="1" applyBorder="1" applyAlignment="1">
      <alignment horizontal="left" vertical="center"/>
    </xf>
    <xf numFmtId="0" fontId="23" fillId="0" borderId="21" xfId="2" applyFont="1" applyFill="1" applyBorder="1" applyAlignment="1">
      <alignment horizontal="left" vertical="center"/>
    </xf>
    <xf numFmtId="0" fontId="23" fillId="0" borderId="24" xfId="2" applyFont="1" applyFill="1" applyBorder="1" applyAlignment="1">
      <alignment horizontal="left" vertical="center"/>
    </xf>
    <xf numFmtId="0" fontId="23" fillId="0" borderId="25" xfId="2" applyFont="1" applyFill="1" applyBorder="1" applyAlignment="1">
      <alignment horizontal="left" vertical="center"/>
    </xf>
    <xf numFmtId="0" fontId="23" fillId="0" borderId="31" xfId="2" applyFont="1" applyFill="1" applyBorder="1" applyAlignment="1">
      <alignment horizontal="left" vertical="center"/>
    </xf>
    <xf numFmtId="0" fontId="23" fillId="0" borderId="30" xfId="2" applyFont="1" applyFill="1" applyBorder="1" applyAlignment="1">
      <alignment horizontal="left" vertical="center"/>
    </xf>
    <xf numFmtId="0" fontId="23" fillId="0" borderId="23" xfId="2" applyFont="1" applyFill="1" applyBorder="1" applyAlignment="1">
      <alignment horizontal="left" vertical="center"/>
    </xf>
    <xf numFmtId="0" fontId="23" fillId="0" borderId="21" xfId="2" applyFont="1" applyFill="1" applyBorder="1" applyAlignment="1">
      <alignment horizontal="left" vertical="center" wrapText="1"/>
    </xf>
    <xf numFmtId="0" fontId="23" fillId="0" borderId="24" xfId="2" applyFont="1" applyFill="1" applyBorder="1" applyAlignment="1">
      <alignment horizontal="left" vertical="center" wrapText="1"/>
    </xf>
    <xf numFmtId="0" fontId="23" fillId="0" borderId="25" xfId="2" applyFont="1" applyFill="1" applyBorder="1" applyAlignment="1">
      <alignment horizontal="left" vertical="center" wrapText="1"/>
    </xf>
    <xf numFmtId="0" fontId="20" fillId="0" borderId="27" xfId="2" applyFill="1" applyBorder="1" applyAlignment="1">
      <alignment horizontal="center" vertical="center"/>
    </xf>
    <xf numFmtId="0" fontId="20" fillId="0" borderId="38" xfId="2" applyFill="1" applyBorder="1" applyAlignment="1">
      <alignment horizontal="center" vertical="center"/>
    </xf>
    <xf numFmtId="0" fontId="22" fillId="0" borderId="32" xfId="2" applyFont="1" applyFill="1" applyBorder="1" applyAlignment="1">
      <alignment horizontal="center" vertical="center"/>
    </xf>
    <xf numFmtId="0" fontId="22" fillId="0" borderId="33" xfId="2" applyFont="1" applyFill="1" applyBorder="1" applyAlignment="1">
      <alignment horizontal="left" vertical="center"/>
    </xf>
    <xf numFmtId="0" fontId="20" fillId="0" borderId="31" xfId="2" applyFont="1" applyFill="1" applyBorder="1" applyAlignment="1">
      <alignment horizontal="left" vertical="center"/>
    </xf>
    <xf numFmtId="0" fontId="20" fillId="0" borderId="30" xfId="2" applyFont="1" applyFill="1" applyBorder="1" applyAlignment="1">
      <alignment horizontal="left" vertical="center"/>
    </xf>
    <xf numFmtId="0" fontId="20" fillId="0" borderId="23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23" fillId="0" borderId="34" xfId="2" applyFont="1" applyFill="1" applyBorder="1" applyAlignment="1">
      <alignment horizontal="left" vertical="center"/>
    </xf>
    <xf numFmtId="0" fontId="23" fillId="0" borderId="35" xfId="2" applyFont="1" applyFill="1" applyBorder="1" applyAlignment="1">
      <alignment horizontal="left" vertical="center"/>
    </xf>
    <xf numFmtId="0" fontId="23" fillId="0" borderId="4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22" fillId="0" borderId="22" xfId="2" applyFont="1" applyFill="1" applyBorder="1" applyAlignment="1">
      <alignment horizontal="left" vertical="center"/>
    </xf>
    <xf numFmtId="0" fontId="22" fillId="0" borderId="36" xfId="2" applyFont="1" applyFill="1" applyBorder="1" applyAlignment="1">
      <alignment horizontal="left" vertical="center"/>
    </xf>
    <xf numFmtId="0" fontId="23" fillId="0" borderId="27" xfId="2" applyFont="1" applyFill="1" applyBorder="1" applyAlignment="1">
      <alignment horizontal="center" vertical="center"/>
    </xf>
    <xf numFmtId="0" fontId="22" fillId="0" borderId="27" xfId="2" applyFont="1" applyFill="1" applyBorder="1" applyAlignment="1">
      <alignment horizontal="center" vertical="center"/>
    </xf>
    <xf numFmtId="0" fontId="23" fillId="0" borderId="38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0" fontId="9" fillId="4" borderId="2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3" fillId="4" borderId="1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2">
    <cellStyle name="S10" xfId="7" xr:uid="{00000000-0005-0000-0000-000037000000}"/>
    <cellStyle name="S11" xfId="10" xr:uid="{00000000-0005-0000-0000-00003A000000}"/>
    <cellStyle name="S13" xfId="6" xr:uid="{00000000-0005-0000-0000-000036000000}"/>
    <cellStyle name="S15" xfId="9" xr:uid="{00000000-0005-0000-0000-000039000000}"/>
    <cellStyle name="常规" xfId="0" builtinId="0"/>
    <cellStyle name="常规 10 10" xfId="5" xr:uid="{00000000-0005-0000-0000-000035000000}"/>
    <cellStyle name="常规 2" xfId="2" xr:uid="{00000000-0005-0000-0000-000032000000}"/>
    <cellStyle name="常规 23" xfId="8" xr:uid="{00000000-0005-0000-0000-000038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_10AW核价-润懋(35款已核，单耗未减)" xfId="11" xr:uid="{00000000-0005-0000-0000-00003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checked="Checked" noThreeD="1"/>
</file>

<file path=xl/ctrlProps/ctrlProp115.xml><?xml version="1.0" encoding="utf-8"?>
<formControlPr xmlns="http://schemas.microsoft.com/office/spreadsheetml/2009/9/main" objectType="CheckBox" checked="Checked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checked="Checked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checked="Checked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checked="Checked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758825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758825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758825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758825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758825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53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4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4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4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4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4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4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4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4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4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4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873125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873125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873125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873125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873125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873125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873125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873125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273050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273050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273050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273050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273050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273050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273050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273050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273050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273050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273050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273050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273050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42" Type="http://schemas.openxmlformats.org/officeDocument/2006/relationships/ctrlProp" Target="../ctrlProps/ctrlProp104.xml"/><Relationship Id="rId47" Type="http://schemas.openxmlformats.org/officeDocument/2006/relationships/ctrlProp" Target="../ctrlProps/ctrlProp109.xml"/><Relationship Id="rId50" Type="http://schemas.openxmlformats.org/officeDocument/2006/relationships/ctrlProp" Target="../ctrlProps/ctrlProp112.xml"/><Relationship Id="rId55" Type="http://schemas.openxmlformats.org/officeDocument/2006/relationships/ctrlProp" Target="../ctrlProps/ctrlProp117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9" Type="http://schemas.openxmlformats.org/officeDocument/2006/relationships/ctrlProp" Target="../ctrlProps/ctrlProp91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45" Type="http://schemas.openxmlformats.org/officeDocument/2006/relationships/ctrlProp" Target="../ctrlProps/ctrlProp107.xml"/><Relationship Id="rId53" Type="http://schemas.openxmlformats.org/officeDocument/2006/relationships/ctrlProp" Target="../ctrlProps/ctrlProp115.xml"/><Relationship Id="rId58" Type="http://schemas.openxmlformats.org/officeDocument/2006/relationships/ctrlProp" Target="../ctrlProps/ctrlProp120.xml"/><Relationship Id="rId5" Type="http://schemas.openxmlformats.org/officeDocument/2006/relationships/ctrlProp" Target="../ctrlProps/ctrlProp67.xml"/><Relationship Id="rId19" Type="http://schemas.openxmlformats.org/officeDocument/2006/relationships/ctrlProp" Target="../ctrlProps/ctrlProp81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43" Type="http://schemas.openxmlformats.org/officeDocument/2006/relationships/ctrlProp" Target="../ctrlProps/ctrlProp105.xml"/><Relationship Id="rId48" Type="http://schemas.openxmlformats.org/officeDocument/2006/relationships/ctrlProp" Target="../ctrlProps/ctrlProp110.xml"/><Relationship Id="rId56" Type="http://schemas.openxmlformats.org/officeDocument/2006/relationships/ctrlProp" Target="../ctrlProps/ctrlProp118.xml"/><Relationship Id="rId8" Type="http://schemas.openxmlformats.org/officeDocument/2006/relationships/ctrlProp" Target="../ctrlProps/ctrlProp70.xml"/><Relationship Id="rId51" Type="http://schemas.openxmlformats.org/officeDocument/2006/relationships/ctrlProp" Target="../ctrlProps/ctrlProp113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46" Type="http://schemas.openxmlformats.org/officeDocument/2006/relationships/ctrlProp" Target="../ctrlProps/ctrlProp108.xml"/><Relationship Id="rId59" Type="http://schemas.openxmlformats.org/officeDocument/2006/relationships/ctrlProp" Target="../ctrlProps/ctrlProp121.xml"/><Relationship Id="rId20" Type="http://schemas.openxmlformats.org/officeDocument/2006/relationships/ctrlProp" Target="../ctrlProps/ctrlProp82.xml"/><Relationship Id="rId41" Type="http://schemas.openxmlformats.org/officeDocument/2006/relationships/ctrlProp" Target="../ctrlProps/ctrlProp103.xml"/><Relationship Id="rId54" Type="http://schemas.openxmlformats.org/officeDocument/2006/relationships/ctrlProp" Target="../ctrlProps/ctrlProp116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49" Type="http://schemas.openxmlformats.org/officeDocument/2006/relationships/ctrlProp" Target="../ctrlProps/ctrlProp111.xml"/><Relationship Id="rId57" Type="http://schemas.openxmlformats.org/officeDocument/2006/relationships/ctrlProp" Target="../ctrlProps/ctrlProp119.xml"/><Relationship Id="rId10" Type="http://schemas.openxmlformats.org/officeDocument/2006/relationships/ctrlProp" Target="../ctrlProps/ctrlProp72.xml"/><Relationship Id="rId31" Type="http://schemas.openxmlformats.org/officeDocument/2006/relationships/ctrlProp" Target="../ctrlProps/ctrlProp93.xml"/><Relationship Id="rId44" Type="http://schemas.openxmlformats.org/officeDocument/2006/relationships/ctrlProp" Target="../ctrlProps/ctrlProp106.xml"/><Relationship Id="rId52" Type="http://schemas.openxmlformats.org/officeDocument/2006/relationships/ctrlProp" Target="../ctrlProps/ctrlProp11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32.xml"/><Relationship Id="rId18" Type="http://schemas.openxmlformats.org/officeDocument/2006/relationships/ctrlProp" Target="../ctrlProps/ctrlProp137.xml"/><Relationship Id="rId26" Type="http://schemas.openxmlformats.org/officeDocument/2006/relationships/ctrlProp" Target="../ctrlProps/ctrlProp145.xml"/><Relationship Id="rId39" Type="http://schemas.openxmlformats.org/officeDocument/2006/relationships/ctrlProp" Target="../ctrlProps/ctrlProp158.xml"/><Relationship Id="rId21" Type="http://schemas.openxmlformats.org/officeDocument/2006/relationships/ctrlProp" Target="../ctrlProps/ctrlProp140.xml"/><Relationship Id="rId34" Type="http://schemas.openxmlformats.org/officeDocument/2006/relationships/ctrlProp" Target="../ctrlProps/ctrlProp153.xml"/><Relationship Id="rId7" Type="http://schemas.openxmlformats.org/officeDocument/2006/relationships/ctrlProp" Target="../ctrlProps/ctrlProp12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35.xml"/><Relationship Id="rId20" Type="http://schemas.openxmlformats.org/officeDocument/2006/relationships/ctrlProp" Target="../ctrlProps/ctrlProp139.xml"/><Relationship Id="rId29" Type="http://schemas.openxmlformats.org/officeDocument/2006/relationships/ctrlProp" Target="../ctrlProps/ctrlProp148.xml"/><Relationship Id="rId41" Type="http://schemas.openxmlformats.org/officeDocument/2006/relationships/ctrlProp" Target="../ctrlProps/ctrlProp16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25.xml"/><Relationship Id="rId11" Type="http://schemas.openxmlformats.org/officeDocument/2006/relationships/ctrlProp" Target="../ctrlProps/ctrlProp130.xml"/><Relationship Id="rId24" Type="http://schemas.openxmlformats.org/officeDocument/2006/relationships/ctrlProp" Target="../ctrlProps/ctrlProp143.xml"/><Relationship Id="rId32" Type="http://schemas.openxmlformats.org/officeDocument/2006/relationships/ctrlProp" Target="../ctrlProps/ctrlProp151.xml"/><Relationship Id="rId37" Type="http://schemas.openxmlformats.org/officeDocument/2006/relationships/ctrlProp" Target="../ctrlProps/ctrlProp156.xml"/><Relationship Id="rId40" Type="http://schemas.openxmlformats.org/officeDocument/2006/relationships/ctrlProp" Target="../ctrlProps/ctrlProp159.xml"/><Relationship Id="rId5" Type="http://schemas.openxmlformats.org/officeDocument/2006/relationships/ctrlProp" Target="../ctrlProps/ctrlProp124.xml"/><Relationship Id="rId15" Type="http://schemas.openxmlformats.org/officeDocument/2006/relationships/ctrlProp" Target="../ctrlProps/ctrlProp134.xml"/><Relationship Id="rId23" Type="http://schemas.openxmlformats.org/officeDocument/2006/relationships/ctrlProp" Target="../ctrlProps/ctrlProp142.xml"/><Relationship Id="rId28" Type="http://schemas.openxmlformats.org/officeDocument/2006/relationships/ctrlProp" Target="../ctrlProps/ctrlProp147.xml"/><Relationship Id="rId36" Type="http://schemas.openxmlformats.org/officeDocument/2006/relationships/ctrlProp" Target="../ctrlProps/ctrlProp155.xml"/><Relationship Id="rId10" Type="http://schemas.openxmlformats.org/officeDocument/2006/relationships/ctrlProp" Target="../ctrlProps/ctrlProp129.xml"/><Relationship Id="rId19" Type="http://schemas.openxmlformats.org/officeDocument/2006/relationships/ctrlProp" Target="../ctrlProps/ctrlProp138.xml"/><Relationship Id="rId31" Type="http://schemas.openxmlformats.org/officeDocument/2006/relationships/ctrlProp" Target="../ctrlProps/ctrlProp150.xml"/><Relationship Id="rId4" Type="http://schemas.openxmlformats.org/officeDocument/2006/relationships/ctrlProp" Target="../ctrlProps/ctrlProp123.xml"/><Relationship Id="rId9" Type="http://schemas.openxmlformats.org/officeDocument/2006/relationships/ctrlProp" Target="../ctrlProps/ctrlProp128.xml"/><Relationship Id="rId14" Type="http://schemas.openxmlformats.org/officeDocument/2006/relationships/ctrlProp" Target="../ctrlProps/ctrlProp133.xml"/><Relationship Id="rId22" Type="http://schemas.openxmlformats.org/officeDocument/2006/relationships/ctrlProp" Target="../ctrlProps/ctrlProp141.xml"/><Relationship Id="rId27" Type="http://schemas.openxmlformats.org/officeDocument/2006/relationships/ctrlProp" Target="../ctrlProps/ctrlProp146.xml"/><Relationship Id="rId30" Type="http://schemas.openxmlformats.org/officeDocument/2006/relationships/ctrlProp" Target="../ctrlProps/ctrlProp149.xml"/><Relationship Id="rId35" Type="http://schemas.openxmlformats.org/officeDocument/2006/relationships/ctrlProp" Target="../ctrlProps/ctrlProp154.xml"/><Relationship Id="rId8" Type="http://schemas.openxmlformats.org/officeDocument/2006/relationships/ctrlProp" Target="../ctrlProps/ctrlProp127.xml"/><Relationship Id="rId3" Type="http://schemas.openxmlformats.org/officeDocument/2006/relationships/ctrlProp" Target="../ctrlProps/ctrlProp122.xml"/><Relationship Id="rId12" Type="http://schemas.openxmlformats.org/officeDocument/2006/relationships/ctrlProp" Target="../ctrlProps/ctrlProp131.xml"/><Relationship Id="rId17" Type="http://schemas.openxmlformats.org/officeDocument/2006/relationships/ctrlProp" Target="../ctrlProps/ctrlProp136.xml"/><Relationship Id="rId25" Type="http://schemas.openxmlformats.org/officeDocument/2006/relationships/ctrlProp" Target="../ctrlProps/ctrlProp144.xml"/><Relationship Id="rId33" Type="http://schemas.openxmlformats.org/officeDocument/2006/relationships/ctrlProp" Target="../ctrlProps/ctrlProp152.xml"/><Relationship Id="rId38" Type="http://schemas.openxmlformats.org/officeDocument/2006/relationships/ctrlProp" Target="../ctrlProps/ctrlProp15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B43" sqref="B43"/>
    </sheetView>
  </sheetViews>
  <sheetFormatPr defaultColWidth="11" defaultRowHeight="14.25"/>
  <cols>
    <col min="1" max="1" width="5.5" customWidth="1"/>
    <col min="2" max="2" width="96.375" style="151" customWidth="1"/>
    <col min="3" max="3" width="10.125" customWidth="1"/>
  </cols>
  <sheetData>
    <row r="1" spans="1:2" ht="21" customHeight="1">
      <c r="A1" s="152"/>
      <c r="B1" s="153" t="s">
        <v>0</v>
      </c>
    </row>
    <row r="2" spans="1:2">
      <c r="A2" s="5">
        <v>1</v>
      </c>
      <c r="B2" s="154" t="s">
        <v>1</v>
      </c>
    </row>
    <row r="3" spans="1:2">
      <c r="A3" s="5">
        <v>2</v>
      </c>
      <c r="B3" s="154" t="s">
        <v>2</v>
      </c>
    </row>
    <row r="4" spans="1:2">
      <c r="A4" s="5">
        <v>3</v>
      </c>
      <c r="B4" s="154" t="s">
        <v>3</v>
      </c>
    </row>
    <row r="5" spans="1:2">
      <c r="A5" s="5">
        <v>4</v>
      </c>
      <c r="B5" s="154" t="s">
        <v>4</v>
      </c>
    </row>
    <row r="6" spans="1:2">
      <c r="A6" s="5">
        <v>5</v>
      </c>
      <c r="B6" s="154" t="s">
        <v>5</v>
      </c>
    </row>
    <row r="7" spans="1:2">
      <c r="A7" s="5">
        <v>6</v>
      </c>
      <c r="B7" s="154" t="s">
        <v>6</v>
      </c>
    </row>
    <row r="8" spans="1:2" s="150" customFormat="1" ht="15" customHeight="1">
      <c r="A8" s="155">
        <v>7</v>
      </c>
      <c r="B8" s="156" t="s">
        <v>7</v>
      </c>
    </row>
    <row r="9" spans="1:2" ht="18.95" customHeight="1">
      <c r="A9" s="152"/>
      <c r="B9" s="157" t="s">
        <v>8</v>
      </c>
    </row>
    <row r="10" spans="1:2" ht="15.95" customHeight="1">
      <c r="A10" s="5">
        <v>1</v>
      </c>
      <c r="B10" s="158" t="s">
        <v>9</v>
      </c>
    </row>
    <row r="11" spans="1:2">
      <c r="A11" s="5">
        <v>2</v>
      </c>
      <c r="B11" s="154" t="s">
        <v>10</v>
      </c>
    </row>
    <row r="12" spans="1:2">
      <c r="A12" s="5">
        <v>3</v>
      </c>
      <c r="B12" s="159" t="s">
        <v>11</v>
      </c>
    </row>
    <row r="13" spans="1:2">
      <c r="A13" s="5">
        <v>4</v>
      </c>
      <c r="B13" s="160" t="s">
        <v>12</v>
      </c>
    </row>
    <row r="14" spans="1:2">
      <c r="A14" s="5">
        <v>5</v>
      </c>
      <c r="B14" s="160" t="s">
        <v>13</v>
      </c>
    </row>
    <row r="15" spans="1:2">
      <c r="A15" s="5">
        <v>6</v>
      </c>
      <c r="B15" s="160" t="s">
        <v>14</v>
      </c>
    </row>
    <row r="16" spans="1:2">
      <c r="A16" s="5">
        <v>7</v>
      </c>
      <c r="B16" s="160" t="s">
        <v>15</v>
      </c>
    </row>
    <row r="17" spans="1:2">
      <c r="A17" s="5">
        <v>8</v>
      </c>
      <c r="B17" s="160" t="s">
        <v>16</v>
      </c>
    </row>
    <row r="18" spans="1:2">
      <c r="A18" s="5">
        <v>9</v>
      </c>
      <c r="B18" s="154" t="s">
        <v>17</v>
      </c>
    </row>
    <row r="19" spans="1:2">
      <c r="A19" s="5"/>
      <c r="B19" s="154"/>
    </row>
    <row r="20" spans="1:2" ht="20.25">
      <c r="A20" s="152"/>
      <c r="B20" s="153" t="s">
        <v>18</v>
      </c>
    </row>
    <row r="21" spans="1:2">
      <c r="A21" s="5">
        <v>1</v>
      </c>
      <c r="B21" s="161" t="s">
        <v>19</v>
      </c>
    </row>
    <row r="22" spans="1:2">
      <c r="A22" s="5">
        <v>2</v>
      </c>
      <c r="B22" s="154" t="s">
        <v>20</v>
      </c>
    </row>
    <row r="23" spans="1:2">
      <c r="A23" s="5">
        <v>3</v>
      </c>
      <c r="B23" s="154" t="s">
        <v>21</v>
      </c>
    </row>
    <row r="24" spans="1:2">
      <c r="A24" s="5">
        <v>4</v>
      </c>
      <c r="B24" s="154" t="s">
        <v>22</v>
      </c>
    </row>
    <row r="25" spans="1:2">
      <c r="A25" s="5">
        <v>5</v>
      </c>
      <c r="B25" s="160" t="s">
        <v>23</v>
      </c>
    </row>
    <row r="26" spans="1:2">
      <c r="A26" s="5">
        <v>6</v>
      </c>
      <c r="B26" s="160" t="s">
        <v>24</v>
      </c>
    </row>
    <row r="27" spans="1:2">
      <c r="A27" s="5">
        <v>7</v>
      </c>
      <c r="B27" s="154" t="s">
        <v>25</v>
      </c>
    </row>
    <row r="28" spans="1:2">
      <c r="A28" s="5"/>
      <c r="B28" s="154"/>
    </row>
    <row r="29" spans="1:2" ht="20.25">
      <c r="A29" s="152"/>
      <c r="B29" s="153" t="s">
        <v>26</v>
      </c>
    </row>
    <row r="30" spans="1:2">
      <c r="A30" s="5">
        <v>1</v>
      </c>
      <c r="B30" s="161" t="s">
        <v>27</v>
      </c>
    </row>
    <row r="31" spans="1:2">
      <c r="A31" s="5">
        <v>2</v>
      </c>
      <c r="B31" s="154" t="s">
        <v>28</v>
      </c>
    </row>
    <row r="32" spans="1:2">
      <c r="A32" s="5">
        <v>3</v>
      </c>
      <c r="B32" s="154" t="s">
        <v>29</v>
      </c>
    </row>
    <row r="33" spans="1:2" ht="28.5">
      <c r="A33" s="5">
        <v>4</v>
      </c>
      <c r="B33" s="154" t="s">
        <v>30</v>
      </c>
    </row>
    <row r="34" spans="1:2">
      <c r="A34" s="5">
        <v>5</v>
      </c>
      <c r="B34" s="154" t="s">
        <v>31</v>
      </c>
    </row>
    <row r="35" spans="1:2">
      <c r="A35" s="5">
        <v>6</v>
      </c>
      <c r="B35" s="154" t="s">
        <v>32</v>
      </c>
    </row>
    <row r="36" spans="1:2">
      <c r="A36" s="5">
        <v>7</v>
      </c>
      <c r="B36" s="154" t="s">
        <v>33</v>
      </c>
    </row>
    <row r="37" spans="1:2">
      <c r="A37" s="5"/>
      <c r="B37" s="154"/>
    </row>
    <row r="39" spans="1:2">
      <c r="A39" s="162" t="s">
        <v>34</v>
      </c>
      <c r="B39" s="163"/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zoomScale="125" zoomScaleNormal="125" workbookViewId="0">
      <selection activeCell="C4" sqref="C4:E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22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6" t="s">
        <v>284</v>
      </c>
      <c r="B1" s="356"/>
      <c r="C1" s="356"/>
      <c r="D1" s="356"/>
      <c r="E1" s="357"/>
      <c r="F1" s="356"/>
      <c r="G1" s="356"/>
      <c r="H1" s="356"/>
      <c r="I1" s="356"/>
      <c r="J1" s="356"/>
      <c r="K1" s="356"/>
      <c r="L1" s="356"/>
      <c r="M1" s="356"/>
    </row>
    <row r="2" spans="1:13" s="1" customFormat="1" ht="16.5">
      <c r="A2" s="370" t="s">
        <v>260</v>
      </c>
      <c r="B2" s="371" t="s">
        <v>265</v>
      </c>
      <c r="C2" s="371" t="s">
        <v>261</v>
      </c>
      <c r="D2" s="371" t="s">
        <v>262</v>
      </c>
      <c r="E2" s="373" t="s">
        <v>263</v>
      </c>
      <c r="F2" s="371" t="s">
        <v>264</v>
      </c>
      <c r="G2" s="370" t="s">
        <v>285</v>
      </c>
      <c r="H2" s="370"/>
      <c r="I2" s="370" t="s">
        <v>286</v>
      </c>
      <c r="J2" s="370"/>
      <c r="K2" s="378" t="s">
        <v>287</v>
      </c>
      <c r="L2" s="380" t="s">
        <v>288</v>
      </c>
      <c r="M2" s="382" t="s">
        <v>289</v>
      </c>
    </row>
    <row r="3" spans="1:13" s="1" customFormat="1" ht="16.5">
      <c r="A3" s="370"/>
      <c r="B3" s="372"/>
      <c r="C3" s="372"/>
      <c r="D3" s="372"/>
      <c r="E3" s="374"/>
      <c r="F3" s="372"/>
      <c r="G3" s="3" t="s">
        <v>290</v>
      </c>
      <c r="H3" s="3" t="s">
        <v>291</v>
      </c>
      <c r="I3" s="3" t="s">
        <v>290</v>
      </c>
      <c r="J3" s="3" t="s">
        <v>291</v>
      </c>
      <c r="K3" s="379"/>
      <c r="L3" s="381"/>
      <c r="M3" s="383"/>
    </row>
    <row r="4" spans="1:13" ht="82.5">
      <c r="A4" s="5">
        <v>1</v>
      </c>
      <c r="B4" s="7" t="s">
        <v>278</v>
      </c>
      <c r="C4" s="8">
        <v>2104</v>
      </c>
      <c r="D4" s="8" t="s">
        <v>276</v>
      </c>
      <c r="E4" s="7" t="s">
        <v>277</v>
      </c>
      <c r="F4" s="8" t="s">
        <v>63</v>
      </c>
      <c r="G4" s="8">
        <v>0.2</v>
      </c>
      <c r="H4" s="8">
        <v>0.2</v>
      </c>
      <c r="I4" s="8">
        <v>0.3</v>
      </c>
      <c r="J4" s="8">
        <v>0.5</v>
      </c>
      <c r="K4" s="8">
        <f>SUM(G4:J4)</f>
        <v>1.2</v>
      </c>
      <c r="L4" s="8" t="s">
        <v>292</v>
      </c>
      <c r="M4" s="8" t="s">
        <v>279</v>
      </c>
    </row>
    <row r="5" spans="1:13" ht="82.5">
      <c r="A5" s="5">
        <v>2</v>
      </c>
      <c r="B5" s="7" t="s">
        <v>278</v>
      </c>
      <c r="C5" s="8">
        <v>11</v>
      </c>
      <c r="D5" s="8" t="s">
        <v>276</v>
      </c>
      <c r="E5" s="7" t="s">
        <v>280</v>
      </c>
      <c r="F5" s="8" t="s">
        <v>63</v>
      </c>
      <c r="G5" s="8">
        <v>0.3</v>
      </c>
      <c r="H5" s="8">
        <v>0.2</v>
      </c>
      <c r="I5" s="8">
        <v>0.5</v>
      </c>
      <c r="J5" s="8">
        <v>0.5</v>
      </c>
      <c r="K5" s="8">
        <f>SUM(G5:J5)</f>
        <v>1.5</v>
      </c>
      <c r="L5" s="8" t="s">
        <v>292</v>
      </c>
      <c r="M5" s="8" t="s">
        <v>279</v>
      </c>
    </row>
    <row r="6" spans="1:13">
      <c r="A6" s="5"/>
      <c r="B6" s="26"/>
      <c r="C6" s="8"/>
      <c r="D6" s="8"/>
      <c r="E6" s="23"/>
      <c r="F6" s="8"/>
      <c r="G6" s="8"/>
      <c r="H6" s="8"/>
      <c r="I6" s="8"/>
      <c r="J6" s="8"/>
      <c r="K6" s="8"/>
      <c r="L6" s="8"/>
      <c r="M6" s="8"/>
    </row>
    <row r="7" spans="1:13">
      <c r="A7" s="5"/>
      <c r="B7" s="26"/>
      <c r="C7" s="8"/>
      <c r="D7" s="8"/>
      <c r="E7" s="24"/>
      <c r="F7" s="8"/>
      <c r="G7" s="8"/>
      <c r="H7" s="8"/>
      <c r="I7" s="8"/>
      <c r="J7" s="8"/>
      <c r="K7" s="8"/>
      <c r="L7" s="8"/>
      <c r="M7" s="8"/>
    </row>
    <row r="8" spans="1:13">
      <c r="A8" s="5"/>
      <c r="B8" s="5"/>
      <c r="C8" s="5"/>
      <c r="D8" s="5"/>
      <c r="E8" s="2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25"/>
      <c r="F9" s="5"/>
      <c r="G9" s="5"/>
      <c r="H9" s="5"/>
      <c r="I9" s="5"/>
      <c r="J9" s="5"/>
      <c r="K9" s="5"/>
      <c r="L9" s="5"/>
      <c r="M9" s="5"/>
    </row>
    <row r="10" spans="1:13" s="2" customFormat="1" ht="18.75">
      <c r="A10" s="358" t="s">
        <v>293</v>
      </c>
      <c r="B10" s="364"/>
      <c r="C10" s="364"/>
      <c r="D10" s="364"/>
      <c r="E10" s="360"/>
      <c r="F10" s="361"/>
      <c r="G10" s="363"/>
      <c r="H10" s="358" t="s">
        <v>294</v>
      </c>
      <c r="I10" s="364"/>
      <c r="J10" s="364"/>
      <c r="K10" s="365"/>
      <c r="L10" s="375"/>
      <c r="M10" s="376"/>
    </row>
    <row r="11" spans="1:13" ht="16.5">
      <c r="A11" s="377" t="s">
        <v>295</v>
      </c>
      <c r="B11" s="377"/>
      <c r="C11" s="369"/>
      <c r="D11" s="369"/>
      <c r="E11" s="368"/>
      <c r="F11" s="369"/>
      <c r="G11" s="369"/>
      <c r="H11" s="369"/>
      <c r="I11" s="369"/>
      <c r="J11" s="369"/>
      <c r="K11" s="369"/>
      <c r="L11" s="369"/>
      <c r="M11" s="369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45" type="noConversion"/>
  <dataValidations count="1">
    <dataValidation type="list" allowBlank="1" showInputMessage="1" showErrorMessage="1" sqref="M1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zoomScale="125" zoomScaleNormal="125" workbookViewId="0">
      <selection activeCell="F4" sqref="F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22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6" t="s">
        <v>296</v>
      </c>
      <c r="B1" s="356"/>
      <c r="C1" s="356"/>
      <c r="D1" s="356"/>
      <c r="E1" s="357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</row>
    <row r="2" spans="1:23" s="1" customFormat="1" ht="15.95" customHeight="1">
      <c r="A2" s="371" t="s">
        <v>297</v>
      </c>
      <c r="B2" s="371" t="s">
        <v>265</v>
      </c>
      <c r="C2" s="371" t="s">
        <v>261</v>
      </c>
      <c r="D2" s="371" t="s">
        <v>262</v>
      </c>
      <c r="E2" s="373" t="s">
        <v>263</v>
      </c>
      <c r="F2" s="371" t="s">
        <v>264</v>
      </c>
      <c r="G2" s="384" t="s">
        <v>298</v>
      </c>
      <c r="H2" s="385"/>
      <c r="I2" s="386"/>
      <c r="J2" s="384" t="s">
        <v>299</v>
      </c>
      <c r="K2" s="385"/>
      <c r="L2" s="386"/>
      <c r="M2" s="384" t="s">
        <v>300</v>
      </c>
      <c r="N2" s="385"/>
      <c r="O2" s="386"/>
      <c r="P2" s="384" t="s">
        <v>301</v>
      </c>
      <c r="Q2" s="385"/>
      <c r="R2" s="386"/>
      <c r="S2" s="385" t="s">
        <v>302</v>
      </c>
      <c r="T2" s="385"/>
      <c r="U2" s="386"/>
      <c r="V2" s="397" t="s">
        <v>303</v>
      </c>
      <c r="W2" s="397" t="s">
        <v>274</v>
      </c>
    </row>
    <row r="3" spans="1:23" s="1" customFormat="1" ht="16.5">
      <c r="A3" s="372"/>
      <c r="B3" s="392"/>
      <c r="C3" s="392"/>
      <c r="D3" s="392"/>
      <c r="E3" s="394"/>
      <c r="F3" s="392"/>
      <c r="G3" s="3" t="s">
        <v>304</v>
      </c>
      <c r="H3" s="3" t="s">
        <v>68</v>
      </c>
      <c r="I3" s="3" t="s">
        <v>265</v>
      </c>
      <c r="J3" s="3" t="s">
        <v>304</v>
      </c>
      <c r="K3" s="3" t="s">
        <v>68</v>
      </c>
      <c r="L3" s="3" t="s">
        <v>265</v>
      </c>
      <c r="M3" s="3" t="s">
        <v>304</v>
      </c>
      <c r="N3" s="3" t="s">
        <v>68</v>
      </c>
      <c r="O3" s="3" t="s">
        <v>265</v>
      </c>
      <c r="P3" s="3" t="s">
        <v>304</v>
      </c>
      <c r="Q3" s="3" t="s">
        <v>68</v>
      </c>
      <c r="R3" s="3" t="s">
        <v>265</v>
      </c>
      <c r="S3" s="3" t="s">
        <v>304</v>
      </c>
      <c r="T3" s="3" t="s">
        <v>68</v>
      </c>
      <c r="U3" s="3" t="s">
        <v>265</v>
      </c>
      <c r="V3" s="398"/>
      <c r="W3" s="398"/>
    </row>
    <row r="4" spans="1:23" ht="49.5">
      <c r="A4" s="387" t="s">
        <v>305</v>
      </c>
      <c r="B4" s="390" t="s">
        <v>278</v>
      </c>
      <c r="C4" s="8">
        <v>2104</v>
      </c>
      <c r="D4" s="8" t="s">
        <v>276</v>
      </c>
      <c r="E4" s="7" t="s">
        <v>277</v>
      </c>
      <c r="F4" s="8" t="s">
        <v>63</v>
      </c>
      <c r="G4" s="164" t="s">
        <v>306</v>
      </c>
      <c r="H4" s="164" t="s">
        <v>307</v>
      </c>
      <c r="I4" s="164" t="s">
        <v>308</v>
      </c>
      <c r="J4" s="164" t="s">
        <v>309</v>
      </c>
      <c r="K4" s="8" t="s">
        <v>310</v>
      </c>
      <c r="L4" s="164" t="s">
        <v>311</v>
      </c>
      <c r="M4" s="164" t="s">
        <v>312</v>
      </c>
      <c r="N4" s="164" t="s">
        <v>313</v>
      </c>
      <c r="O4" s="164" t="s">
        <v>314</v>
      </c>
      <c r="P4" s="8"/>
      <c r="Q4" s="8"/>
      <c r="R4" s="8"/>
      <c r="S4" s="8"/>
      <c r="T4" s="8"/>
      <c r="U4" s="8"/>
      <c r="V4" s="8"/>
      <c r="W4" s="8"/>
    </row>
    <row r="5" spans="1:23" ht="49.5">
      <c r="A5" s="388"/>
      <c r="B5" s="393"/>
      <c r="C5" s="8">
        <v>11</v>
      </c>
      <c r="D5" s="8" t="s">
        <v>276</v>
      </c>
      <c r="E5" s="7" t="s">
        <v>280</v>
      </c>
      <c r="F5" s="8" t="s">
        <v>63</v>
      </c>
      <c r="G5" s="384" t="s">
        <v>315</v>
      </c>
      <c r="H5" s="385"/>
      <c r="I5" s="386"/>
      <c r="J5" s="384" t="s">
        <v>316</v>
      </c>
      <c r="K5" s="385"/>
      <c r="L5" s="386"/>
      <c r="M5" s="384" t="s">
        <v>317</v>
      </c>
      <c r="N5" s="385"/>
      <c r="O5" s="386"/>
      <c r="P5" s="384" t="s">
        <v>318</v>
      </c>
      <c r="Q5" s="385"/>
      <c r="R5" s="386"/>
      <c r="S5" s="385" t="s">
        <v>319</v>
      </c>
      <c r="T5" s="385"/>
      <c r="U5" s="386"/>
      <c r="V5" s="8"/>
      <c r="W5" s="8"/>
    </row>
    <row r="6" spans="1:23" ht="16.5">
      <c r="A6" s="388"/>
      <c r="B6" s="393"/>
      <c r="C6" s="8"/>
      <c r="D6" s="8"/>
      <c r="E6" s="23"/>
      <c r="F6" s="8"/>
      <c r="G6" s="3" t="s">
        <v>304</v>
      </c>
      <c r="H6" s="3" t="s">
        <v>68</v>
      </c>
      <c r="I6" s="3" t="s">
        <v>265</v>
      </c>
      <c r="J6" s="3" t="s">
        <v>304</v>
      </c>
      <c r="K6" s="3" t="s">
        <v>68</v>
      </c>
      <c r="L6" s="3" t="s">
        <v>265</v>
      </c>
      <c r="M6" s="3" t="s">
        <v>304</v>
      </c>
      <c r="N6" s="3" t="s">
        <v>68</v>
      </c>
      <c r="O6" s="3" t="s">
        <v>265</v>
      </c>
      <c r="P6" s="3" t="s">
        <v>304</v>
      </c>
      <c r="Q6" s="3" t="s">
        <v>68</v>
      </c>
      <c r="R6" s="3" t="s">
        <v>265</v>
      </c>
      <c r="S6" s="3" t="s">
        <v>304</v>
      </c>
      <c r="T6" s="3" t="s">
        <v>68</v>
      </c>
      <c r="U6" s="3" t="s">
        <v>265</v>
      </c>
      <c r="V6" s="8"/>
      <c r="W6" s="8"/>
    </row>
    <row r="7" spans="1:23">
      <c r="A7" s="389"/>
      <c r="B7" s="391"/>
      <c r="C7" s="8"/>
      <c r="D7" s="8"/>
      <c r="E7" s="24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90" t="s">
        <v>320</v>
      </c>
      <c r="B8" s="390"/>
      <c r="C8" s="390"/>
      <c r="D8" s="390"/>
      <c r="E8" s="395"/>
      <c r="F8" s="390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91"/>
      <c r="B9" s="391"/>
      <c r="C9" s="391"/>
      <c r="D9" s="391"/>
      <c r="E9" s="396"/>
      <c r="F9" s="391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90" t="s">
        <v>321</v>
      </c>
      <c r="B10" s="390"/>
      <c r="C10" s="390"/>
      <c r="D10" s="390"/>
      <c r="E10" s="395"/>
      <c r="F10" s="39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91"/>
      <c r="B11" s="391"/>
      <c r="C11" s="391"/>
      <c r="D11" s="391"/>
      <c r="E11" s="396"/>
      <c r="F11" s="39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90" t="s">
        <v>322</v>
      </c>
      <c r="B12" s="390"/>
      <c r="C12" s="390"/>
      <c r="D12" s="390"/>
      <c r="E12" s="395"/>
      <c r="F12" s="39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91"/>
      <c r="B13" s="391"/>
      <c r="C13" s="391"/>
      <c r="D13" s="391"/>
      <c r="E13" s="396"/>
      <c r="F13" s="39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2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358" t="s">
        <v>323</v>
      </c>
      <c r="B15" s="364"/>
      <c r="C15" s="364"/>
      <c r="D15" s="364"/>
      <c r="E15" s="360"/>
      <c r="F15" s="361"/>
      <c r="G15" s="363"/>
      <c r="H15" s="21"/>
      <c r="I15" s="21"/>
      <c r="J15" s="358" t="s">
        <v>294</v>
      </c>
      <c r="K15" s="364"/>
      <c r="L15" s="364"/>
      <c r="M15" s="364"/>
      <c r="N15" s="364"/>
      <c r="O15" s="364"/>
      <c r="P15" s="364"/>
      <c r="Q15" s="364"/>
      <c r="R15" s="364"/>
      <c r="S15" s="364"/>
      <c r="T15" s="364"/>
      <c r="U15" s="365"/>
      <c r="V15" s="10"/>
      <c r="W15" s="12"/>
    </row>
    <row r="16" spans="1:23" ht="16.5">
      <c r="A16" s="366" t="s">
        <v>324</v>
      </c>
      <c r="B16" s="366"/>
      <c r="C16" s="369"/>
      <c r="D16" s="369"/>
      <c r="E16" s="368"/>
      <c r="F16" s="369"/>
      <c r="G16" s="369"/>
      <c r="H16" s="369"/>
      <c r="I16" s="369"/>
      <c r="J16" s="369"/>
      <c r="K16" s="369"/>
      <c r="L16" s="369"/>
      <c r="M16" s="369"/>
      <c r="N16" s="369"/>
      <c r="O16" s="369"/>
      <c r="P16" s="369"/>
      <c r="Q16" s="369"/>
      <c r="R16" s="369"/>
      <c r="S16" s="369"/>
      <c r="T16" s="369"/>
      <c r="U16" s="369"/>
      <c r="V16" s="369"/>
      <c r="W16" s="369"/>
    </row>
  </sheetData>
  <mergeCells count="43">
    <mergeCell ref="E8:E9"/>
    <mergeCell ref="E10:E11"/>
    <mergeCell ref="E12:E13"/>
    <mergeCell ref="F2:F3"/>
    <mergeCell ref="F8:F9"/>
    <mergeCell ref="F10:F11"/>
    <mergeCell ref="F12:F13"/>
    <mergeCell ref="C10:C11"/>
    <mergeCell ref="C12:C13"/>
    <mergeCell ref="D2:D3"/>
    <mergeCell ref="D8:D9"/>
    <mergeCell ref="D10:D11"/>
    <mergeCell ref="D12:D13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5" type="noConversion"/>
  <dataValidations count="1">
    <dataValidation type="list" allowBlank="1" showInputMessage="1" showErrorMessage="1" sqref="W1 W4:W7 W8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6" t="s">
        <v>325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s="1" customFormat="1" ht="16.5">
      <c r="A2" s="17" t="s">
        <v>326</v>
      </c>
      <c r="B2" s="18" t="s">
        <v>261</v>
      </c>
      <c r="C2" s="18" t="s">
        <v>262</v>
      </c>
      <c r="D2" s="18" t="s">
        <v>263</v>
      </c>
      <c r="E2" s="18" t="s">
        <v>264</v>
      </c>
      <c r="F2" s="18" t="s">
        <v>265</v>
      </c>
      <c r="G2" s="17" t="s">
        <v>327</v>
      </c>
      <c r="H2" s="17" t="s">
        <v>328</v>
      </c>
      <c r="I2" s="17" t="s">
        <v>329</v>
      </c>
      <c r="J2" s="17" t="s">
        <v>328</v>
      </c>
      <c r="K2" s="17" t="s">
        <v>330</v>
      </c>
      <c r="L2" s="17" t="s">
        <v>328</v>
      </c>
      <c r="M2" s="18" t="s">
        <v>303</v>
      </c>
      <c r="N2" s="18" t="s">
        <v>274</v>
      </c>
    </row>
    <row r="3" spans="1:14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6.5">
      <c r="A4" s="19" t="s">
        <v>326</v>
      </c>
      <c r="B4" s="20" t="s">
        <v>331</v>
      </c>
      <c r="C4" s="20" t="s">
        <v>304</v>
      </c>
      <c r="D4" s="20" t="s">
        <v>263</v>
      </c>
      <c r="E4" s="18" t="s">
        <v>264</v>
      </c>
      <c r="F4" s="18" t="s">
        <v>265</v>
      </c>
      <c r="G4" s="17" t="s">
        <v>327</v>
      </c>
      <c r="H4" s="17" t="s">
        <v>328</v>
      </c>
      <c r="I4" s="17" t="s">
        <v>329</v>
      </c>
      <c r="J4" s="17" t="s">
        <v>328</v>
      </c>
      <c r="K4" s="17" t="s">
        <v>330</v>
      </c>
      <c r="L4" s="17" t="s">
        <v>328</v>
      </c>
      <c r="M4" s="18" t="s">
        <v>303</v>
      </c>
      <c r="N4" s="18" t="s">
        <v>274</v>
      </c>
    </row>
    <row r="5" spans="1:14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5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58" t="s">
        <v>332</v>
      </c>
      <c r="B11" s="364"/>
      <c r="C11" s="364"/>
      <c r="D11" s="365"/>
      <c r="E11" s="361"/>
      <c r="F11" s="362"/>
      <c r="G11" s="363"/>
      <c r="H11" s="21"/>
      <c r="I11" s="358" t="s">
        <v>333</v>
      </c>
      <c r="J11" s="364"/>
      <c r="K11" s="364"/>
      <c r="L11" s="10"/>
      <c r="M11" s="10"/>
      <c r="N11" s="12"/>
    </row>
    <row r="12" spans="1:14" ht="16.5">
      <c r="A12" s="366" t="s">
        <v>334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</row>
  </sheetData>
  <mergeCells count="5">
    <mergeCell ref="A1:N1"/>
    <mergeCell ref="A11:D11"/>
    <mergeCell ref="E11:G11"/>
    <mergeCell ref="I11:K11"/>
    <mergeCell ref="A12:N12"/>
  </mergeCells>
  <phoneticPr fontId="4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14" sqref="D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6" t="s">
        <v>335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2" s="1" customFormat="1" ht="16.5">
      <c r="A2" s="3" t="s">
        <v>297</v>
      </c>
      <c r="B2" s="4" t="s">
        <v>265</v>
      </c>
      <c r="C2" s="4" t="s">
        <v>261</v>
      </c>
      <c r="D2" s="4" t="s">
        <v>262</v>
      </c>
      <c r="E2" s="4" t="s">
        <v>263</v>
      </c>
      <c r="F2" s="4" t="s">
        <v>264</v>
      </c>
      <c r="G2" s="3" t="s">
        <v>336</v>
      </c>
      <c r="H2" s="3" t="s">
        <v>337</v>
      </c>
      <c r="I2" s="3" t="s">
        <v>338</v>
      </c>
      <c r="J2" s="3" t="s">
        <v>339</v>
      </c>
      <c r="K2" s="4" t="s">
        <v>303</v>
      </c>
      <c r="L2" s="4" t="s">
        <v>274</v>
      </c>
    </row>
    <row r="3" spans="1:12" ht="49.5">
      <c r="A3" s="5"/>
      <c r="B3" s="5"/>
      <c r="C3" s="8">
        <v>2104</v>
      </c>
      <c r="D3" s="8" t="s">
        <v>276</v>
      </c>
      <c r="E3" s="7" t="s">
        <v>277</v>
      </c>
      <c r="F3" s="8" t="s">
        <v>63</v>
      </c>
      <c r="G3" s="13" t="s">
        <v>340</v>
      </c>
      <c r="H3" s="14" t="s">
        <v>341</v>
      </c>
      <c r="I3" s="8"/>
      <c r="J3" s="8"/>
      <c r="K3" s="8"/>
      <c r="L3" s="8"/>
    </row>
    <row r="4" spans="1:12" ht="49.5">
      <c r="A4" s="5"/>
      <c r="B4" s="5"/>
      <c r="C4" s="8">
        <v>11</v>
      </c>
      <c r="D4" s="8" t="s">
        <v>276</v>
      </c>
      <c r="E4" s="7" t="s">
        <v>280</v>
      </c>
      <c r="F4" s="8" t="s">
        <v>63</v>
      </c>
      <c r="G4" s="13" t="s">
        <v>340</v>
      </c>
      <c r="H4" s="14" t="s">
        <v>341</v>
      </c>
      <c r="I4" s="8"/>
      <c r="J4" s="8"/>
      <c r="K4" s="8"/>
      <c r="L4" s="8"/>
    </row>
    <row r="5" spans="1:12">
      <c r="A5" s="5"/>
      <c r="B5" s="5"/>
      <c r="C5" s="8"/>
      <c r="D5" s="8"/>
      <c r="E5" s="15"/>
      <c r="F5" s="8"/>
      <c r="G5" s="8"/>
      <c r="H5" s="8"/>
      <c r="I5" s="8"/>
      <c r="J5" s="8"/>
      <c r="K5" s="8"/>
      <c r="L5" s="8"/>
    </row>
    <row r="6" spans="1:12">
      <c r="A6" s="5"/>
      <c r="B6" s="5"/>
      <c r="C6" s="8"/>
      <c r="D6" s="8"/>
      <c r="E6" s="15"/>
      <c r="F6" s="8"/>
      <c r="G6" s="8"/>
      <c r="H6" s="8"/>
      <c r="I6" s="8"/>
      <c r="J6" s="8"/>
      <c r="K6" s="8"/>
      <c r="L6" s="8"/>
    </row>
    <row r="7" spans="1:12">
      <c r="A7" s="5"/>
      <c r="B7" s="5"/>
      <c r="C7" s="8"/>
      <c r="D7" s="8"/>
      <c r="E7" s="16"/>
      <c r="F7" s="8"/>
      <c r="G7" s="8"/>
      <c r="H7" s="8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58" t="s">
        <v>342</v>
      </c>
      <c r="B11" s="364"/>
      <c r="C11" s="364"/>
      <c r="D11" s="364"/>
      <c r="E11" s="365"/>
      <c r="F11" s="361"/>
      <c r="G11" s="363"/>
      <c r="H11" s="358" t="s">
        <v>294</v>
      </c>
      <c r="I11" s="364"/>
      <c r="J11" s="364"/>
      <c r="K11" s="10"/>
      <c r="L11" s="12"/>
    </row>
    <row r="12" spans="1:12" ht="16.5">
      <c r="A12" s="366" t="s">
        <v>343</v>
      </c>
      <c r="B12" s="366"/>
      <c r="C12" s="369"/>
      <c r="D12" s="369"/>
      <c r="E12" s="369"/>
      <c r="F12" s="369"/>
      <c r="G12" s="369"/>
      <c r="H12" s="369"/>
      <c r="I12" s="369"/>
      <c r="J12" s="369"/>
      <c r="K12" s="369"/>
      <c r="L12" s="369"/>
    </row>
  </sheetData>
  <mergeCells count="5">
    <mergeCell ref="A1:J1"/>
    <mergeCell ref="A11:E11"/>
    <mergeCell ref="F11:G11"/>
    <mergeCell ref="H11:J11"/>
    <mergeCell ref="A12:L12"/>
  </mergeCells>
  <phoneticPr fontId="4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20" sqref="G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6" t="s">
        <v>344</v>
      </c>
      <c r="B1" s="356"/>
      <c r="C1" s="356"/>
      <c r="D1" s="356"/>
      <c r="E1" s="356"/>
      <c r="F1" s="356"/>
      <c r="G1" s="356"/>
      <c r="H1" s="356"/>
      <c r="I1" s="356"/>
    </row>
    <row r="2" spans="1:9" s="1" customFormat="1" ht="16.5">
      <c r="A2" s="370" t="s">
        <v>260</v>
      </c>
      <c r="B2" s="371" t="s">
        <v>265</v>
      </c>
      <c r="C2" s="371" t="s">
        <v>304</v>
      </c>
      <c r="D2" s="371" t="s">
        <v>263</v>
      </c>
      <c r="E2" s="371" t="s">
        <v>264</v>
      </c>
      <c r="F2" s="3" t="s">
        <v>345</v>
      </c>
      <c r="G2" s="3" t="s">
        <v>286</v>
      </c>
      <c r="H2" s="378" t="s">
        <v>287</v>
      </c>
      <c r="I2" s="382" t="s">
        <v>289</v>
      </c>
    </row>
    <row r="3" spans="1:9" s="1" customFormat="1" ht="16.5">
      <c r="A3" s="370"/>
      <c r="B3" s="372"/>
      <c r="C3" s="372"/>
      <c r="D3" s="372"/>
      <c r="E3" s="372"/>
      <c r="F3" s="3" t="s">
        <v>346</v>
      </c>
      <c r="G3" s="3" t="s">
        <v>290</v>
      </c>
      <c r="H3" s="379"/>
      <c r="I3" s="383"/>
    </row>
    <row r="4" spans="1:9" ht="33">
      <c r="A4" s="5"/>
      <c r="B4" s="165" t="s">
        <v>347</v>
      </c>
      <c r="C4" s="6" t="s">
        <v>348</v>
      </c>
      <c r="D4" s="7" t="s">
        <v>349</v>
      </c>
      <c r="E4" s="8" t="s">
        <v>63</v>
      </c>
      <c r="F4" s="8">
        <v>0.3</v>
      </c>
      <c r="G4" s="8">
        <v>0.5</v>
      </c>
      <c r="H4" s="8">
        <f>SUM(F4:G4)</f>
        <v>0.8</v>
      </c>
      <c r="I4" s="8" t="s">
        <v>279</v>
      </c>
    </row>
    <row r="5" spans="1:9">
      <c r="A5" s="5"/>
      <c r="B5" s="5"/>
      <c r="C5" s="8"/>
      <c r="D5" s="9"/>
      <c r="E5" s="8"/>
      <c r="F5" s="8"/>
      <c r="G5" s="8"/>
      <c r="H5" s="8"/>
      <c r="I5" s="8"/>
    </row>
    <row r="6" spans="1:9">
      <c r="A6" s="5"/>
      <c r="B6" s="5"/>
      <c r="C6" s="8"/>
      <c r="D6" s="8"/>
      <c r="E6" s="8"/>
      <c r="F6" s="8"/>
      <c r="G6" s="8"/>
      <c r="H6" s="8"/>
      <c r="I6" s="8"/>
    </row>
    <row r="7" spans="1:9">
      <c r="A7" s="5"/>
      <c r="B7" s="5"/>
      <c r="D7" s="8"/>
      <c r="E7" s="8"/>
      <c r="F7" s="8"/>
      <c r="G7" s="8"/>
      <c r="H7" s="8"/>
      <c r="I7" s="8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58" t="s">
        <v>342</v>
      </c>
      <c r="B12" s="364"/>
      <c r="C12" s="364"/>
      <c r="D12" s="365"/>
      <c r="E12" s="11"/>
      <c r="F12" s="358" t="s">
        <v>294</v>
      </c>
      <c r="G12" s="364"/>
      <c r="H12" s="365"/>
      <c r="I12" s="12"/>
    </row>
    <row r="13" spans="1:9" ht="16.5">
      <c r="A13" s="366" t="s">
        <v>350</v>
      </c>
      <c r="B13" s="366"/>
      <c r="C13" s="369"/>
      <c r="D13" s="369"/>
      <c r="E13" s="369"/>
      <c r="F13" s="369"/>
      <c r="G13" s="369"/>
      <c r="H13" s="369"/>
      <c r="I13" s="36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6" t="s">
        <v>35</v>
      </c>
      <c r="C2" s="167"/>
      <c r="D2" s="167"/>
      <c r="E2" s="167"/>
      <c r="F2" s="167"/>
      <c r="G2" s="167"/>
      <c r="H2" s="167"/>
      <c r="I2" s="168"/>
    </row>
    <row r="3" spans="2:9" ht="27.95" customHeight="1">
      <c r="B3" s="138"/>
      <c r="C3" s="139"/>
      <c r="D3" s="169" t="s">
        <v>36</v>
      </c>
      <c r="E3" s="170"/>
      <c r="F3" s="171" t="s">
        <v>37</v>
      </c>
      <c r="G3" s="172"/>
      <c r="H3" s="169" t="s">
        <v>38</v>
      </c>
      <c r="I3" s="173"/>
    </row>
    <row r="4" spans="2:9" ht="27.95" customHeight="1">
      <c r="B4" s="138" t="s">
        <v>39</v>
      </c>
      <c r="C4" s="139" t="s">
        <v>40</v>
      </c>
      <c r="D4" s="139" t="s">
        <v>41</v>
      </c>
      <c r="E4" s="139" t="s">
        <v>42</v>
      </c>
      <c r="F4" s="140" t="s">
        <v>41</v>
      </c>
      <c r="G4" s="140" t="s">
        <v>42</v>
      </c>
      <c r="H4" s="139" t="s">
        <v>41</v>
      </c>
      <c r="I4" s="147" t="s">
        <v>42</v>
      </c>
    </row>
    <row r="5" spans="2:9" ht="27.95" customHeight="1">
      <c r="B5" s="141" t="s">
        <v>43</v>
      </c>
      <c r="C5" s="5">
        <v>13</v>
      </c>
      <c r="D5" s="5">
        <v>0</v>
      </c>
      <c r="E5" s="5">
        <v>1</v>
      </c>
      <c r="F5" s="142">
        <v>0</v>
      </c>
      <c r="G5" s="142">
        <v>1</v>
      </c>
      <c r="H5" s="5">
        <v>1</v>
      </c>
      <c r="I5" s="148">
        <v>2</v>
      </c>
    </row>
    <row r="6" spans="2:9" ht="27.95" customHeight="1">
      <c r="B6" s="141" t="s">
        <v>44</v>
      </c>
      <c r="C6" s="5">
        <v>20</v>
      </c>
      <c r="D6" s="5">
        <v>0</v>
      </c>
      <c r="E6" s="5">
        <v>1</v>
      </c>
      <c r="F6" s="142">
        <v>1</v>
      </c>
      <c r="G6" s="142">
        <v>2</v>
      </c>
      <c r="H6" s="5">
        <v>2</v>
      </c>
      <c r="I6" s="148">
        <v>3</v>
      </c>
    </row>
    <row r="7" spans="2:9" ht="27.95" customHeight="1">
      <c r="B7" s="141" t="s">
        <v>45</v>
      </c>
      <c r="C7" s="5">
        <v>32</v>
      </c>
      <c r="D7" s="5">
        <v>0</v>
      </c>
      <c r="E7" s="5">
        <v>1</v>
      </c>
      <c r="F7" s="142">
        <v>2</v>
      </c>
      <c r="G7" s="142">
        <v>3</v>
      </c>
      <c r="H7" s="5">
        <v>3</v>
      </c>
      <c r="I7" s="148">
        <v>4</v>
      </c>
    </row>
    <row r="8" spans="2:9" ht="27.95" customHeight="1">
      <c r="B8" s="141" t="s">
        <v>46</v>
      </c>
      <c r="C8" s="5">
        <v>50</v>
      </c>
      <c r="D8" s="5">
        <v>1</v>
      </c>
      <c r="E8" s="5">
        <v>2</v>
      </c>
      <c r="F8" s="142">
        <v>3</v>
      </c>
      <c r="G8" s="142">
        <v>4</v>
      </c>
      <c r="H8" s="5">
        <v>5</v>
      </c>
      <c r="I8" s="148">
        <v>6</v>
      </c>
    </row>
    <row r="9" spans="2:9" ht="27.95" customHeight="1">
      <c r="B9" s="141" t="s">
        <v>47</v>
      </c>
      <c r="C9" s="5">
        <v>80</v>
      </c>
      <c r="D9" s="5">
        <v>2</v>
      </c>
      <c r="E9" s="5">
        <v>3</v>
      </c>
      <c r="F9" s="142">
        <v>5</v>
      </c>
      <c r="G9" s="142">
        <v>6</v>
      </c>
      <c r="H9" s="5">
        <v>7</v>
      </c>
      <c r="I9" s="148">
        <v>8</v>
      </c>
    </row>
    <row r="10" spans="2:9" ht="27.95" customHeight="1">
      <c r="B10" s="141" t="s">
        <v>48</v>
      </c>
      <c r="C10" s="5">
        <v>125</v>
      </c>
      <c r="D10" s="5">
        <v>3</v>
      </c>
      <c r="E10" s="5">
        <v>4</v>
      </c>
      <c r="F10" s="142">
        <v>7</v>
      </c>
      <c r="G10" s="142">
        <v>8</v>
      </c>
      <c r="H10" s="5">
        <v>10</v>
      </c>
      <c r="I10" s="148">
        <v>11</v>
      </c>
    </row>
    <row r="11" spans="2:9" ht="27.95" customHeight="1">
      <c r="B11" s="141" t="s">
        <v>49</v>
      </c>
      <c r="C11" s="5">
        <v>200</v>
      </c>
      <c r="D11" s="5">
        <v>5</v>
      </c>
      <c r="E11" s="5">
        <v>6</v>
      </c>
      <c r="F11" s="142">
        <v>10</v>
      </c>
      <c r="G11" s="142">
        <v>11</v>
      </c>
      <c r="H11" s="5">
        <v>14</v>
      </c>
      <c r="I11" s="148">
        <v>15</v>
      </c>
    </row>
    <row r="12" spans="2:9" ht="27.95" customHeight="1">
      <c r="B12" s="143" t="s">
        <v>50</v>
      </c>
      <c r="C12" s="144">
        <v>315</v>
      </c>
      <c r="D12" s="144">
        <v>7</v>
      </c>
      <c r="E12" s="144">
        <v>8</v>
      </c>
      <c r="F12" s="145">
        <v>14</v>
      </c>
      <c r="G12" s="145">
        <v>15</v>
      </c>
      <c r="H12" s="144">
        <v>21</v>
      </c>
      <c r="I12" s="149">
        <v>22</v>
      </c>
    </row>
    <row r="14" spans="2:9">
      <c r="B14" s="146" t="s">
        <v>51</v>
      </c>
      <c r="C14" s="146"/>
      <c r="D14" s="146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22" sqref="A22"/>
    </sheetView>
  </sheetViews>
  <sheetFormatPr defaultColWidth="10.375" defaultRowHeight="16.5" customHeight="1"/>
  <cols>
    <col min="1" max="1" width="11.125" style="73" customWidth="1"/>
    <col min="2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>
      <c r="A1" s="174" t="s">
        <v>52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 ht="14.25">
      <c r="A2" s="7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75" t="s">
        <v>57</v>
      </c>
      <c r="I2" s="177" t="s">
        <v>58</v>
      </c>
      <c r="J2" s="177"/>
      <c r="K2" s="178"/>
    </row>
    <row r="3" spans="1:11" ht="14.25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spans="1:11" ht="14.25">
      <c r="A4" s="78" t="s">
        <v>62</v>
      </c>
      <c r="B4" s="185" t="s">
        <v>63</v>
      </c>
      <c r="C4" s="186"/>
      <c r="D4" s="187" t="s">
        <v>64</v>
      </c>
      <c r="E4" s="188"/>
      <c r="F4" s="189">
        <v>44732</v>
      </c>
      <c r="G4" s="190"/>
      <c r="H4" s="187" t="s">
        <v>65</v>
      </c>
      <c r="I4" s="188"/>
      <c r="J4" s="79" t="s">
        <v>66</v>
      </c>
      <c r="K4" s="80" t="s">
        <v>67</v>
      </c>
    </row>
    <row r="5" spans="1:11" ht="14.25">
      <c r="A5" s="81" t="s">
        <v>68</v>
      </c>
      <c r="B5" s="185" t="s">
        <v>69</v>
      </c>
      <c r="C5" s="186"/>
      <c r="D5" s="187" t="s">
        <v>70</v>
      </c>
      <c r="E5" s="188"/>
      <c r="F5" s="189">
        <v>44722</v>
      </c>
      <c r="G5" s="190"/>
      <c r="H5" s="187" t="s">
        <v>71</v>
      </c>
      <c r="I5" s="188"/>
      <c r="J5" s="79" t="s">
        <v>66</v>
      </c>
      <c r="K5" s="80" t="s">
        <v>67</v>
      </c>
    </row>
    <row r="6" spans="1:11" ht="14.25">
      <c r="A6" s="78" t="s">
        <v>72</v>
      </c>
      <c r="B6" s="53">
        <v>1</v>
      </c>
      <c r="C6" s="54">
        <v>5</v>
      </c>
      <c r="D6" s="81" t="s">
        <v>73</v>
      </c>
      <c r="E6" s="82"/>
      <c r="F6" s="189">
        <v>44734</v>
      </c>
      <c r="G6" s="190"/>
      <c r="H6" s="187" t="s">
        <v>74</v>
      </c>
      <c r="I6" s="188"/>
      <c r="J6" s="79" t="s">
        <v>66</v>
      </c>
      <c r="K6" s="80" t="s">
        <v>67</v>
      </c>
    </row>
    <row r="7" spans="1:11" ht="14.25">
      <c r="A7" s="78" t="s">
        <v>75</v>
      </c>
      <c r="B7" s="191">
        <v>335</v>
      </c>
      <c r="C7" s="192"/>
      <c r="D7" s="81" t="s">
        <v>76</v>
      </c>
      <c r="E7" s="83"/>
      <c r="F7" s="189">
        <v>44734</v>
      </c>
      <c r="G7" s="190"/>
      <c r="H7" s="187" t="s">
        <v>77</v>
      </c>
      <c r="I7" s="188"/>
      <c r="J7" s="79" t="s">
        <v>66</v>
      </c>
      <c r="K7" s="80" t="s">
        <v>67</v>
      </c>
    </row>
    <row r="8" spans="1:11" ht="14.25">
      <c r="A8" s="84" t="s">
        <v>78</v>
      </c>
      <c r="B8" s="193"/>
      <c r="C8" s="194"/>
      <c r="D8" s="195" t="s">
        <v>79</v>
      </c>
      <c r="E8" s="196"/>
      <c r="F8" s="197">
        <v>44735</v>
      </c>
      <c r="G8" s="198"/>
      <c r="H8" s="195" t="s">
        <v>80</v>
      </c>
      <c r="I8" s="196"/>
      <c r="J8" s="91" t="s">
        <v>66</v>
      </c>
      <c r="K8" s="99" t="s">
        <v>67</v>
      </c>
    </row>
    <row r="9" spans="1:11" ht="14.25">
      <c r="A9" s="199" t="s">
        <v>81</v>
      </c>
      <c r="B9" s="200"/>
      <c r="C9" s="200"/>
      <c r="D9" s="200"/>
      <c r="E9" s="200"/>
      <c r="F9" s="200"/>
      <c r="G9" s="200"/>
      <c r="H9" s="200"/>
      <c r="I9" s="200"/>
      <c r="J9" s="200"/>
      <c r="K9" s="201"/>
    </row>
    <row r="10" spans="1:11" ht="14.25">
      <c r="A10" s="202" t="s">
        <v>82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4"/>
    </row>
    <row r="11" spans="1:11" ht="14.25">
      <c r="A11" s="109" t="s">
        <v>83</v>
      </c>
      <c r="B11" s="110" t="s">
        <v>84</v>
      </c>
      <c r="C11" s="111" t="s">
        <v>85</v>
      </c>
      <c r="D11" s="112"/>
      <c r="E11" s="113" t="s">
        <v>86</v>
      </c>
      <c r="F11" s="110" t="s">
        <v>84</v>
      </c>
      <c r="G11" s="111" t="s">
        <v>85</v>
      </c>
      <c r="H11" s="111" t="s">
        <v>87</v>
      </c>
      <c r="I11" s="113" t="s">
        <v>88</v>
      </c>
      <c r="J11" s="110" t="s">
        <v>84</v>
      </c>
      <c r="K11" s="132" t="s">
        <v>85</v>
      </c>
    </row>
    <row r="12" spans="1:11" ht="14.25">
      <c r="A12" s="81" t="s">
        <v>89</v>
      </c>
      <c r="B12" s="90" t="s">
        <v>84</v>
      </c>
      <c r="C12" s="79" t="s">
        <v>85</v>
      </c>
      <c r="D12" s="83"/>
      <c r="E12" s="82" t="s">
        <v>90</v>
      </c>
      <c r="F12" s="90" t="s">
        <v>84</v>
      </c>
      <c r="G12" s="79" t="s">
        <v>85</v>
      </c>
      <c r="H12" s="79" t="s">
        <v>87</v>
      </c>
      <c r="I12" s="82" t="s">
        <v>91</v>
      </c>
      <c r="J12" s="90" t="s">
        <v>84</v>
      </c>
      <c r="K12" s="80" t="s">
        <v>85</v>
      </c>
    </row>
    <row r="13" spans="1:11" ht="14.25">
      <c r="A13" s="81" t="s">
        <v>92</v>
      </c>
      <c r="B13" s="90" t="s">
        <v>84</v>
      </c>
      <c r="C13" s="79" t="s">
        <v>85</v>
      </c>
      <c r="D13" s="83"/>
      <c r="E13" s="82" t="s">
        <v>93</v>
      </c>
      <c r="F13" s="79" t="s">
        <v>94</v>
      </c>
      <c r="G13" s="79" t="s">
        <v>95</v>
      </c>
      <c r="H13" s="79" t="s">
        <v>87</v>
      </c>
      <c r="I13" s="82" t="s">
        <v>96</v>
      </c>
      <c r="J13" s="90" t="s">
        <v>84</v>
      </c>
      <c r="K13" s="80" t="s">
        <v>85</v>
      </c>
    </row>
    <row r="14" spans="1:11" ht="14.25">
      <c r="A14" s="195" t="s">
        <v>97</v>
      </c>
      <c r="B14" s="196"/>
      <c r="C14" s="196"/>
      <c r="D14" s="196"/>
      <c r="E14" s="196"/>
      <c r="F14" s="196"/>
      <c r="G14" s="196"/>
      <c r="H14" s="196"/>
      <c r="I14" s="196"/>
      <c r="J14" s="196"/>
      <c r="K14" s="205"/>
    </row>
    <row r="15" spans="1:11" ht="14.25">
      <c r="A15" s="202" t="s">
        <v>98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4"/>
    </row>
    <row r="16" spans="1:11" ht="14.25">
      <c r="A16" s="114" t="s">
        <v>99</v>
      </c>
      <c r="B16" s="111" t="s">
        <v>94</v>
      </c>
      <c r="C16" s="111" t="s">
        <v>95</v>
      </c>
      <c r="D16" s="115"/>
      <c r="E16" s="116" t="s">
        <v>100</v>
      </c>
      <c r="F16" s="111" t="s">
        <v>94</v>
      </c>
      <c r="G16" s="111" t="s">
        <v>95</v>
      </c>
      <c r="H16" s="117"/>
      <c r="I16" s="116" t="s">
        <v>101</v>
      </c>
      <c r="J16" s="111" t="s">
        <v>94</v>
      </c>
      <c r="K16" s="132" t="s">
        <v>95</v>
      </c>
    </row>
    <row r="17" spans="1:22" ht="16.5" customHeight="1">
      <c r="A17" s="92" t="s">
        <v>102</v>
      </c>
      <c r="B17" s="79" t="s">
        <v>94</v>
      </c>
      <c r="C17" s="79" t="s">
        <v>95</v>
      </c>
      <c r="D17" s="118"/>
      <c r="E17" s="93" t="s">
        <v>103</v>
      </c>
      <c r="F17" s="79" t="s">
        <v>94</v>
      </c>
      <c r="G17" s="79" t="s">
        <v>95</v>
      </c>
      <c r="H17" s="119"/>
      <c r="I17" s="93" t="s">
        <v>104</v>
      </c>
      <c r="J17" s="79" t="s">
        <v>94</v>
      </c>
      <c r="K17" s="80" t="s">
        <v>95</v>
      </c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18" customHeight="1">
      <c r="A18" s="206" t="s">
        <v>105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8"/>
    </row>
    <row r="19" spans="1:22" s="108" customFormat="1" ht="18" customHeight="1">
      <c r="A19" s="202" t="s">
        <v>106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04"/>
    </row>
    <row r="20" spans="1:22" ht="16.5" customHeight="1">
      <c r="A20" s="209" t="s">
        <v>107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1"/>
    </row>
    <row r="21" spans="1:22" ht="21.75" customHeight="1">
      <c r="A21" s="120" t="s">
        <v>108</v>
      </c>
      <c r="B21" s="93" t="s">
        <v>109</v>
      </c>
      <c r="C21" s="93" t="s">
        <v>110</v>
      </c>
      <c r="D21" s="93" t="s">
        <v>111</v>
      </c>
      <c r="E21" s="93" t="s">
        <v>112</v>
      </c>
      <c r="F21" s="93" t="s">
        <v>113</v>
      </c>
      <c r="G21" s="93" t="s">
        <v>114</v>
      </c>
      <c r="H21" s="93" t="s">
        <v>115</v>
      </c>
      <c r="I21" s="93" t="s">
        <v>116</v>
      </c>
      <c r="J21" s="93" t="s">
        <v>117</v>
      </c>
      <c r="K21" s="101" t="s">
        <v>118</v>
      </c>
    </row>
    <row r="22" spans="1:22" ht="16.5" customHeight="1">
      <c r="A22" s="121" t="s">
        <v>119</v>
      </c>
      <c r="B22" s="122"/>
      <c r="C22" s="122"/>
      <c r="D22" s="123">
        <v>55</v>
      </c>
      <c r="E22" s="123">
        <v>110</v>
      </c>
      <c r="F22" s="124">
        <v>132</v>
      </c>
      <c r="G22" s="124">
        <v>13</v>
      </c>
      <c r="H22" s="123">
        <v>25</v>
      </c>
      <c r="I22" s="134"/>
      <c r="J22" s="122"/>
      <c r="K22" s="135"/>
    </row>
    <row r="23" spans="1:22" ht="16.5" customHeight="1">
      <c r="A23" s="125"/>
      <c r="B23" s="122"/>
      <c r="C23" s="122"/>
      <c r="D23" s="122"/>
      <c r="E23" s="122"/>
      <c r="F23" s="122"/>
      <c r="G23" s="122"/>
      <c r="H23" s="122"/>
      <c r="I23" s="122"/>
      <c r="J23" s="122"/>
      <c r="K23" s="136"/>
    </row>
    <row r="24" spans="1:22" ht="16.5" customHeight="1">
      <c r="A24" s="125"/>
      <c r="B24" s="122"/>
      <c r="C24" s="122"/>
      <c r="D24" s="122"/>
      <c r="E24" s="122"/>
      <c r="F24" s="122"/>
      <c r="G24" s="122"/>
      <c r="H24" s="122"/>
      <c r="I24" s="122"/>
      <c r="J24" s="122"/>
      <c r="K24" s="136"/>
    </row>
    <row r="25" spans="1:22" ht="16.5" customHeight="1">
      <c r="A25" s="125"/>
      <c r="B25" s="122"/>
      <c r="C25" s="122"/>
      <c r="D25" s="122"/>
      <c r="E25" s="122"/>
      <c r="F25" s="122"/>
      <c r="G25" s="122"/>
      <c r="H25" s="122"/>
      <c r="I25" s="122"/>
      <c r="J25" s="122"/>
      <c r="K25" s="137"/>
    </row>
    <row r="26" spans="1:22" ht="16.5" customHeight="1">
      <c r="A26" s="125"/>
      <c r="B26" s="122"/>
      <c r="C26" s="122"/>
      <c r="D26" s="122"/>
      <c r="E26" s="122"/>
      <c r="F26" s="122"/>
      <c r="G26" s="122"/>
      <c r="H26" s="122"/>
      <c r="I26" s="122"/>
      <c r="J26" s="122"/>
      <c r="K26" s="137"/>
    </row>
    <row r="27" spans="1:22" ht="16.5" customHeight="1">
      <c r="A27" s="125"/>
      <c r="B27" s="122"/>
      <c r="C27" s="122"/>
      <c r="D27" s="122"/>
      <c r="E27" s="122"/>
      <c r="F27" s="122"/>
      <c r="G27" s="122"/>
      <c r="H27" s="122"/>
      <c r="I27" s="122"/>
      <c r="J27" s="122"/>
      <c r="K27" s="137"/>
    </row>
    <row r="28" spans="1:22" ht="16.5" customHeight="1">
      <c r="A28" s="125"/>
      <c r="B28" s="122"/>
      <c r="C28" s="122"/>
      <c r="D28" s="122"/>
      <c r="E28" s="122"/>
      <c r="F28" s="122"/>
      <c r="G28" s="122"/>
      <c r="H28" s="122"/>
      <c r="I28" s="122"/>
      <c r="J28" s="122"/>
      <c r="K28" s="137"/>
    </row>
    <row r="29" spans="1:22" ht="18" customHeight="1">
      <c r="A29" s="212" t="s">
        <v>120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1:22" ht="18.75" customHeight="1">
      <c r="A30" s="215" t="s">
        <v>121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22" ht="18.75" customHeight="1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8" customHeight="1">
      <c r="A32" s="212" t="s">
        <v>122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4.25">
      <c r="A33" s="221" t="s">
        <v>123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23"/>
    </row>
    <row r="34" spans="1:11" ht="14.25">
      <c r="A34" s="224" t="s">
        <v>124</v>
      </c>
      <c r="B34" s="225"/>
      <c r="C34" s="79" t="s">
        <v>66</v>
      </c>
      <c r="D34" s="79" t="s">
        <v>67</v>
      </c>
      <c r="E34" s="226" t="s">
        <v>125</v>
      </c>
      <c r="F34" s="227"/>
      <c r="G34" s="227"/>
      <c r="H34" s="227"/>
      <c r="I34" s="227"/>
      <c r="J34" s="227"/>
      <c r="K34" s="228"/>
    </row>
    <row r="35" spans="1:11" ht="14.25">
      <c r="A35" s="229" t="s">
        <v>126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</row>
    <row r="36" spans="1:11" ht="14.25">
      <c r="A36" s="230" t="s">
        <v>127</v>
      </c>
      <c r="B36" s="231"/>
      <c r="C36" s="231"/>
      <c r="D36" s="231"/>
      <c r="E36" s="231"/>
      <c r="F36" s="231"/>
      <c r="G36" s="231"/>
      <c r="H36" s="231"/>
      <c r="I36" s="231"/>
      <c r="J36" s="231"/>
      <c r="K36" s="232"/>
    </row>
    <row r="37" spans="1:11" ht="14.25">
      <c r="A37" s="233" t="s">
        <v>128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5"/>
    </row>
    <row r="38" spans="1:11" ht="14.25">
      <c r="A38" s="233" t="s">
        <v>129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35"/>
    </row>
    <row r="39" spans="1:11" ht="14.25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5"/>
    </row>
    <row r="40" spans="1:11" ht="14.25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35"/>
    </row>
    <row r="41" spans="1:11" ht="14.2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35"/>
    </row>
    <row r="42" spans="1:11" ht="14.25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35"/>
    </row>
    <row r="43" spans="1:11" ht="14.25">
      <c r="A43" s="236" t="s">
        <v>130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8"/>
    </row>
    <row r="44" spans="1:11" ht="14.25">
      <c r="A44" s="202" t="s">
        <v>131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4"/>
    </row>
    <row r="45" spans="1:11" ht="14.25">
      <c r="A45" s="114" t="s">
        <v>132</v>
      </c>
      <c r="B45" s="111" t="s">
        <v>94</v>
      </c>
      <c r="C45" s="111" t="s">
        <v>95</v>
      </c>
      <c r="D45" s="111" t="s">
        <v>87</v>
      </c>
      <c r="E45" s="116" t="s">
        <v>133</v>
      </c>
      <c r="F45" s="111" t="s">
        <v>94</v>
      </c>
      <c r="G45" s="111" t="s">
        <v>95</v>
      </c>
      <c r="H45" s="111" t="s">
        <v>87</v>
      </c>
      <c r="I45" s="116" t="s">
        <v>134</v>
      </c>
      <c r="J45" s="111" t="s">
        <v>94</v>
      </c>
      <c r="K45" s="132" t="s">
        <v>95</v>
      </c>
    </row>
    <row r="46" spans="1:11" ht="14.25">
      <c r="A46" s="92" t="s">
        <v>86</v>
      </c>
      <c r="B46" s="79" t="s">
        <v>94</v>
      </c>
      <c r="C46" s="79" t="s">
        <v>95</v>
      </c>
      <c r="D46" s="79" t="s">
        <v>87</v>
      </c>
      <c r="E46" s="93" t="s">
        <v>93</v>
      </c>
      <c r="F46" s="79" t="s">
        <v>94</v>
      </c>
      <c r="G46" s="79" t="s">
        <v>95</v>
      </c>
      <c r="H46" s="79" t="s">
        <v>87</v>
      </c>
      <c r="I46" s="93" t="s">
        <v>104</v>
      </c>
      <c r="J46" s="79" t="s">
        <v>94</v>
      </c>
      <c r="K46" s="80" t="s">
        <v>95</v>
      </c>
    </row>
    <row r="47" spans="1:11" ht="14.25">
      <c r="A47" s="195" t="s">
        <v>97</v>
      </c>
      <c r="B47" s="196"/>
      <c r="C47" s="196"/>
      <c r="D47" s="196"/>
      <c r="E47" s="196"/>
      <c r="F47" s="196"/>
      <c r="G47" s="196"/>
      <c r="H47" s="196"/>
      <c r="I47" s="196"/>
      <c r="J47" s="196"/>
      <c r="K47" s="205"/>
    </row>
    <row r="48" spans="1:11" ht="14.25">
      <c r="A48" s="229" t="s">
        <v>135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29"/>
    </row>
    <row r="49" spans="1:11" ht="14.25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2"/>
    </row>
    <row r="50" spans="1:11" ht="14.25">
      <c r="A50" s="126" t="s">
        <v>136</v>
      </c>
      <c r="B50" s="239" t="s">
        <v>137</v>
      </c>
      <c r="C50" s="239"/>
      <c r="D50" s="127" t="s">
        <v>138</v>
      </c>
      <c r="E50" s="128" t="s">
        <v>139</v>
      </c>
      <c r="F50" s="129" t="s">
        <v>140</v>
      </c>
      <c r="G50" s="130"/>
      <c r="H50" s="240" t="s">
        <v>141</v>
      </c>
      <c r="I50" s="241"/>
      <c r="J50" s="242"/>
      <c r="K50" s="243"/>
    </row>
    <row r="51" spans="1:11" ht="14.25">
      <c r="A51" s="229"/>
      <c r="B51" s="229"/>
      <c r="C51" s="229"/>
      <c r="D51" s="229"/>
      <c r="E51" s="229"/>
      <c r="F51" s="229"/>
      <c r="G51" s="229"/>
      <c r="H51" s="229"/>
      <c r="I51" s="229"/>
      <c r="J51" s="229"/>
      <c r="K51" s="229"/>
    </row>
    <row r="52" spans="1:11" ht="14.25">
      <c r="A52" s="244"/>
      <c r="B52" s="245"/>
      <c r="C52" s="245"/>
      <c r="D52" s="245"/>
      <c r="E52" s="245"/>
      <c r="F52" s="245"/>
      <c r="G52" s="245"/>
      <c r="H52" s="245"/>
      <c r="I52" s="245"/>
      <c r="J52" s="245"/>
      <c r="K52" s="246"/>
    </row>
    <row r="53" spans="1:11" ht="14.25">
      <c r="A53" s="126" t="s">
        <v>136</v>
      </c>
      <c r="B53" s="239" t="s">
        <v>137</v>
      </c>
      <c r="C53" s="239"/>
      <c r="D53" s="127" t="s">
        <v>138</v>
      </c>
      <c r="E53" s="131" t="s">
        <v>142</v>
      </c>
      <c r="F53" s="129" t="s">
        <v>143</v>
      </c>
      <c r="G53" s="130"/>
      <c r="H53" s="240" t="s">
        <v>141</v>
      </c>
      <c r="I53" s="241"/>
      <c r="J53" s="242" t="s">
        <v>144</v>
      </c>
      <c r="K53" s="24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"/>
  <sheetViews>
    <sheetView workbookViewId="0">
      <selection activeCell="J6" sqref="J6"/>
    </sheetView>
  </sheetViews>
  <sheetFormatPr defaultColWidth="9" defaultRowHeight="26.1" customHeight="1"/>
  <cols>
    <col min="1" max="1" width="17.125" style="28" customWidth="1"/>
    <col min="2" max="6" width="9.375" style="28" customWidth="1"/>
    <col min="7" max="7" width="1.375" style="28" customWidth="1"/>
    <col min="8" max="8" width="14.375" style="28" customWidth="1"/>
    <col min="9" max="9" width="14.75" style="28" customWidth="1"/>
    <col min="10" max="13" width="11.875" style="28" customWidth="1"/>
    <col min="14" max="16384" width="9" style="28"/>
  </cols>
  <sheetData>
    <row r="1" spans="1:13" ht="30" customHeight="1">
      <c r="A1" s="247" t="s">
        <v>145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</row>
    <row r="2" spans="1:13" ht="29.1" customHeight="1">
      <c r="A2" s="29" t="s">
        <v>62</v>
      </c>
      <c r="B2" s="249" t="s">
        <v>63</v>
      </c>
      <c r="C2" s="249"/>
      <c r="D2" s="30" t="s">
        <v>68</v>
      </c>
      <c r="E2" s="249" t="s">
        <v>69</v>
      </c>
      <c r="F2" s="249"/>
      <c r="G2" s="255"/>
      <c r="H2" s="31" t="s">
        <v>57</v>
      </c>
      <c r="I2" s="249" t="s">
        <v>58</v>
      </c>
      <c r="J2" s="249"/>
      <c r="K2" s="249"/>
      <c r="L2" s="249"/>
      <c r="M2" s="250"/>
    </row>
    <row r="3" spans="1:13" ht="29.1" customHeight="1">
      <c r="A3" s="254" t="s">
        <v>146</v>
      </c>
      <c r="B3" s="251" t="s">
        <v>147</v>
      </c>
      <c r="C3" s="251"/>
      <c r="D3" s="251"/>
      <c r="E3" s="251"/>
      <c r="F3" s="251"/>
      <c r="G3" s="256"/>
      <c r="H3" s="252" t="s">
        <v>148</v>
      </c>
      <c r="I3" s="252"/>
      <c r="J3" s="252"/>
      <c r="K3" s="252"/>
      <c r="L3" s="252"/>
      <c r="M3" s="253"/>
    </row>
    <row r="4" spans="1:13" ht="29.1" customHeight="1">
      <c r="A4" s="254"/>
      <c r="B4" s="32" t="s">
        <v>111</v>
      </c>
      <c r="C4" s="32" t="s">
        <v>112</v>
      </c>
      <c r="D4" s="32" t="s">
        <v>113</v>
      </c>
      <c r="E4" s="32" t="s">
        <v>114</v>
      </c>
      <c r="F4" s="32" t="s">
        <v>115</v>
      </c>
      <c r="G4" s="256"/>
      <c r="H4" s="102" t="s">
        <v>149</v>
      </c>
      <c r="I4" s="102" t="s">
        <v>150</v>
      </c>
      <c r="J4" s="102"/>
      <c r="K4" s="102"/>
      <c r="L4" s="102"/>
      <c r="M4" s="103"/>
    </row>
    <row r="5" spans="1:13" ht="29.1" customHeight="1">
      <c r="A5" s="33" t="s">
        <v>151</v>
      </c>
      <c r="B5" s="34" t="s">
        <v>152</v>
      </c>
      <c r="C5" s="34" t="s">
        <v>153</v>
      </c>
      <c r="D5" s="34" t="s">
        <v>154</v>
      </c>
      <c r="E5" s="34" t="s">
        <v>155</v>
      </c>
      <c r="F5" s="34" t="s">
        <v>156</v>
      </c>
      <c r="G5" s="256"/>
      <c r="H5" s="34" t="s">
        <v>153</v>
      </c>
      <c r="I5" s="34" t="s">
        <v>153</v>
      </c>
      <c r="J5" s="40"/>
      <c r="K5" s="40"/>
      <c r="L5" s="40"/>
      <c r="M5" s="104"/>
    </row>
    <row r="6" spans="1:13" ht="29.1" customHeight="1">
      <c r="A6" s="35" t="s">
        <v>157</v>
      </c>
      <c r="B6" s="36">
        <f>C6-1</f>
        <v>68</v>
      </c>
      <c r="C6" s="36">
        <f>D6-2</f>
        <v>69</v>
      </c>
      <c r="D6" s="36">
        <v>71</v>
      </c>
      <c r="E6" s="36">
        <f>D6+2</f>
        <v>73</v>
      </c>
      <c r="F6" s="36">
        <f>E6+2</f>
        <v>75</v>
      </c>
      <c r="G6" s="256"/>
      <c r="H6" s="37" t="s">
        <v>158</v>
      </c>
      <c r="I6" s="37" t="s">
        <v>158</v>
      </c>
      <c r="J6" s="41"/>
      <c r="K6" s="41"/>
      <c r="L6" s="41"/>
      <c r="M6" s="105"/>
    </row>
    <row r="7" spans="1:13" ht="29.1" customHeight="1">
      <c r="A7" s="35" t="s">
        <v>159</v>
      </c>
      <c r="B7" s="36">
        <f>C7-1</f>
        <v>65.5</v>
      </c>
      <c r="C7" s="36">
        <f>D7-2</f>
        <v>66.5</v>
      </c>
      <c r="D7" s="36">
        <v>68.5</v>
      </c>
      <c r="E7" s="36">
        <f>D7+2</f>
        <v>70.5</v>
      </c>
      <c r="F7" s="36">
        <f>E7+2</f>
        <v>72.5</v>
      </c>
      <c r="G7" s="256"/>
      <c r="H7" s="37"/>
      <c r="I7" s="37"/>
      <c r="J7" s="41"/>
      <c r="K7" s="41"/>
      <c r="L7" s="41"/>
      <c r="M7" s="106"/>
    </row>
    <row r="8" spans="1:13" ht="29.1" customHeight="1">
      <c r="A8" s="35" t="s">
        <v>160</v>
      </c>
      <c r="B8" s="36">
        <f t="shared" ref="B8:F8" si="0">B7-0.5</f>
        <v>65</v>
      </c>
      <c r="C8" s="36">
        <f t="shared" si="0"/>
        <v>66</v>
      </c>
      <c r="D8" s="36">
        <f t="shared" si="0"/>
        <v>68</v>
      </c>
      <c r="E8" s="36">
        <f t="shared" si="0"/>
        <v>70</v>
      </c>
      <c r="F8" s="36">
        <f t="shared" si="0"/>
        <v>72</v>
      </c>
      <c r="G8" s="256"/>
      <c r="H8" s="37" t="s">
        <v>161</v>
      </c>
      <c r="I8" s="37" t="s">
        <v>158</v>
      </c>
      <c r="J8" s="40"/>
      <c r="K8" s="40"/>
      <c r="L8" s="40"/>
      <c r="M8" s="107"/>
    </row>
    <row r="9" spans="1:13" ht="29.1" customHeight="1">
      <c r="A9" s="35" t="s">
        <v>162</v>
      </c>
      <c r="B9" s="36">
        <f t="shared" ref="B9:B11" si="1">C9-4</f>
        <v>104</v>
      </c>
      <c r="C9" s="36">
        <f t="shared" ref="C9:C11" si="2">D9-4</f>
        <v>108</v>
      </c>
      <c r="D9" s="36">
        <v>112</v>
      </c>
      <c r="E9" s="36">
        <f t="shared" ref="E9:E11" si="3">D9+4</f>
        <v>116</v>
      </c>
      <c r="F9" s="36">
        <f>E9+4</f>
        <v>120</v>
      </c>
      <c r="G9" s="256"/>
      <c r="H9" s="37" t="s">
        <v>163</v>
      </c>
      <c r="I9" s="37" t="s">
        <v>158</v>
      </c>
      <c r="J9" s="41"/>
      <c r="K9" s="41"/>
      <c r="L9" s="41"/>
      <c r="M9" s="106"/>
    </row>
    <row r="10" spans="1:13" ht="29.1" customHeight="1">
      <c r="A10" s="35" t="s">
        <v>164</v>
      </c>
      <c r="B10" s="36">
        <f t="shared" si="1"/>
        <v>100</v>
      </c>
      <c r="C10" s="36">
        <f t="shared" si="2"/>
        <v>104</v>
      </c>
      <c r="D10" s="36">
        <v>108</v>
      </c>
      <c r="E10" s="36">
        <f t="shared" si="3"/>
        <v>112</v>
      </c>
      <c r="F10" s="36">
        <f>E10+5</f>
        <v>117</v>
      </c>
      <c r="G10" s="256"/>
      <c r="H10" s="37" t="s">
        <v>163</v>
      </c>
      <c r="I10" s="37" t="s">
        <v>158</v>
      </c>
      <c r="J10" s="41"/>
      <c r="K10" s="41"/>
      <c r="L10" s="41"/>
      <c r="M10" s="106"/>
    </row>
    <row r="11" spans="1:13" ht="29.1" customHeight="1">
      <c r="A11" s="35" t="s">
        <v>165</v>
      </c>
      <c r="B11" s="36">
        <f t="shared" si="1"/>
        <v>102</v>
      </c>
      <c r="C11" s="36">
        <f t="shared" si="2"/>
        <v>106</v>
      </c>
      <c r="D11" s="36">
        <v>110</v>
      </c>
      <c r="E11" s="36">
        <f t="shared" si="3"/>
        <v>114</v>
      </c>
      <c r="F11" s="36">
        <f>E11+5</f>
        <v>119</v>
      </c>
      <c r="G11" s="256"/>
      <c r="H11" s="37" t="s">
        <v>166</v>
      </c>
      <c r="I11" s="37" t="s">
        <v>167</v>
      </c>
      <c r="J11" s="41"/>
      <c r="K11" s="41"/>
      <c r="L11" s="41"/>
      <c r="M11" s="106"/>
    </row>
    <row r="12" spans="1:13" ht="29.1" customHeight="1">
      <c r="A12" s="35" t="s">
        <v>168</v>
      </c>
      <c r="B12" s="36">
        <f>C12-1.2</f>
        <v>45.599999999999994</v>
      </c>
      <c r="C12" s="36">
        <f>D12-1.2</f>
        <v>46.8</v>
      </c>
      <c r="D12" s="36">
        <v>48</v>
      </c>
      <c r="E12" s="36">
        <f>D12+1.2</f>
        <v>49.2</v>
      </c>
      <c r="F12" s="36">
        <f>E12+1.2</f>
        <v>50.400000000000006</v>
      </c>
      <c r="G12" s="256"/>
      <c r="H12" s="37" t="s">
        <v>158</v>
      </c>
      <c r="I12" s="37" t="s">
        <v>169</v>
      </c>
      <c r="J12" s="41"/>
      <c r="K12" s="41"/>
      <c r="L12" s="41"/>
      <c r="M12" s="106"/>
    </row>
    <row r="13" spans="1:13" ht="29.1" customHeight="1">
      <c r="A13" s="35" t="s">
        <v>170</v>
      </c>
      <c r="B13" s="36">
        <f>C13-1</f>
        <v>48</v>
      </c>
      <c r="C13" s="36">
        <f>D13-1</f>
        <v>49</v>
      </c>
      <c r="D13" s="36">
        <v>50</v>
      </c>
      <c r="E13" s="36">
        <f>D13+1</f>
        <v>51</v>
      </c>
      <c r="F13" s="36">
        <f>E13+1</f>
        <v>52</v>
      </c>
      <c r="G13" s="256"/>
      <c r="H13" s="37" t="s">
        <v>171</v>
      </c>
      <c r="I13" s="37" t="s">
        <v>171</v>
      </c>
      <c r="J13" s="41"/>
      <c r="K13" s="41"/>
      <c r="L13" s="41"/>
      <c r="M13" s="106"/>
    </row>
    <row r="14" spans="1:13" ht="29.1" customHeight="1">
      <c r="A14" s="35" t="s">
        <v>172</v>
      </c>
      <c r="B14" s="36">
        <f>C14-1</f>
        <v>47</v>
      </c>
      <c r="C14" s="36">
        <f>D14-1</f>
        <v>48</v>
      </c>
      <c r="D14" s="36">
        <v>49</v>
      </c>
      <c r="E14" s="36">
        <f>D14+1</f>
        <v>50</v>
      </c>
      <c r="F14" s="36">
        <f>E14+1</f>
        <v>51</v>
      </c>
      <c r="G14" s="256"/>
      <c r="H14" s="37" t="s">
        <v>171</v>
      </c>
      <c r="I14" s="37" t="s">
        <v>171</v>
      </c>
      <c r="J14" s="41"/>
      <c r="K14" s="41"/>
      <c r="L14" s="41"/>
      <c r="M14" s="106"/>
    </row>
    <row r="15" spans="1:13" ht="29.1" customHeight="1">
      <c r="A15" s="35" t="s">
        <v>173</v>
      </c>
      <c r="B15" s="36">
        <f>C15-0.6</f>
        <v>62.199999999999996</v>
      </c>
      <c r="C15" s="36">
        <f>D15-1.2</f>
        <v>62.8</v>
      </c>
      <c r="D15" s="36">
        <v>64</v>
      </c>
      <c r="E15" s="36">
        <f>D15+1.2</f>
        <v>65.2</v>
      </c>
      <c r="F15" s="36">
        <f>E15+1.2</f>
        <v>66.400000000000006</v>
      </c>
      <c r="G15" s="256"/>
      <c r="H15" s="37" t="s">
        <v>171</v>
      </c>
      <c r="I15" s="37" t="s">
        <v>171</v>
      </c>
      <c r="J15" s="41"/>
      <c r="K15" s="41"/>
      <c r="L15" s="41"/>
      <c r="M15" s="106"/>
    </row>
    <row r="16" spans="1:13" ht="14.25">
      <c r="A16" s="28" t="s">
        <v>174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spans="1:12" ht="14.25">
      <c r="A17" s="38"/>
      <c r="B17" s="38"/>
      <c r="C17" s="38"/>
      <c r="D17" s="38"/>
      <c r="E17" s="38"/>
      <c r="F17" s="38"/>
      <c r="G17" s="38"/>
      <c r="H17" s="39" t="s">
        <v>175</v>
      </c>
      <c r="I17" s="42"/>
      <c r="J17" s="39" t="s">
        <v>176</v>
      </c>
      <c r="K17" s="39"/>
      <c r="L17" s="39" t="s">
        <v>177</v>
      </c>
    </row>
  </sheetData>
  <mergeCells count="8">
    <mergeCell ref="A1:M1"/>
    <mergeCell ref="B2:C2"/>
    <mergeCell ref="E2:F2"/>
    <mergeCell ref="I2:M2"/>
    <mergeCell ref="B3:F3"/>
    <mergeCell ref="H3:M3"/>
    <mergeCell ref="A3:A4"/>
    <mergeCell ref="G2:G15"/>
  </mergeCells>
  <phoneticPr fontId="4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75" style="73" customWidth="1"/>
    <col min="2" max="16384" width="10" style="73"/>
  </cols>
  <sheetData>
    <row r="1" spans="1:11" ht="22.5" customHeight="1">
      <c r="A1" s="257" t="s">
        <v>178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7.25" customHeight="1">
      <c r="A2" s="74" t="s">
        <v>53</v>
      </c>
      <c r="B2" s="175" t="s">
        <v>54</v>
      </c>
      <c r="C2" s="175"/>
      <c r="D2" s="176" t="s">
        <v>55</v>
      </c>
      <c r="E2" s="176"/>
      <c r="F2" s="175" t="s">
        <v>56</v>
      </c>
      <c r="G2" s="175"/>
      <c r="H2" s="75" t="s">
        <v>57</v>
      </c>
      <c r="I2" s="177" t="s">
        <v>58</v>
      </c>
      <c r="J2" s="177"/>
      <c r="K2" s="178"/>
    </row>
    <row r="3" spans="1:11" ht="16.5" customHeight="1">
      <c r="A3" s="179" t="s">
        <v>59</v>
      </c>
      <c r="B3" s="180"/>
      <c r="C3" s="181"/>
      <c r="D3" s="182" t="s">
        <v>60</v>
      </c>
      <c r="E3" s="183"/>
      <c r="F3" s="183"/>
      <c r="G3" s="184"/>
      <c r="H3" s="182" t="s">
        <v>61</v>
      </c>
      <c r="I3" s="183"/>
      <c r="J3" s="183"/>
      <c r="K3" s="184"/>
    </row>
    <row r="4" spans="1:11" ht="16.5" customHeight="1">
      <c r="A4" s="78" t="s">
        <v>62</v>
      </c>
      <c r="B4" s="185" t="s">
        <v>63</v>
      </c>
      <c r="C4" s="186"/>
      <c r="D4" s="187" t="s">
        <v>64</v>
      </c>
      <c r="E4" s="188"/>
      <c r="F4" s="189">
        <v>44732</v>
      </c>
      <c r="G4" s="190"/>
      <c r="H4" s="187" t="s">
        <v>65</v>
      </c>
      <c r="I4" s="188"/>
      <c r="J4" s="79" t="s">
        <v>66</v>
      </c>
      <c r="K4" s="80" t="s">
        <v>67</v>
      </c>
    </row>
    <row r="5" spans="1:11" ht="16.5" customHeight="1">
      <c r="A5" s="81" t="s">
        <v>68</v>
      </c>
      <c r="B5" s="185" t="s">
        <v>69</v>
      </c>
      <c r="C5" s="186"/>
      <c r="D5" s="187" t="s">
        <v>70</v>
      </c>
      <c r="E5" s="188"/>
      <c r="F5" s="189">
        <v>44722</v>
      </c>
      <c r="G5" s="190"/>
      <c r="H5" s="187" t="s">
        <v>71</v>
      </c>
      <c r="I5" s="188"/>
      <c r="J5" s="79" t="s">
        <v>66</v>
      </c>
      <c r="K5" s="80" t="s">
        <v>67</v>
      </c>
    </row>
    <row r="6" spans="1:11" ht="16.5" customHeight="1">
      <c r="A6" s="78" t="s">
        <v>72</v>
      </c>
      <c r="B6" s="53">
        <v>1</v>
      </c>
      <c r="C6" s="54">
        <v>5</v>
      </c>
      <c r="D6" s="81" t="s">
        <v>73</v>
      </c>
      <c r="E6" s="82"/>
      <c r="F6" s="189">
        <v>44734</v>
      </c>
      <c r="G6" s="190"/>
      <c r="H6" s="187" t="s">
        <v>74</v>
      </c>
      <c r="I6" s="188"/>
      <c r="J6" s="79" t="s">
        <v>66</v>
      </c>
      <c r="K6" s="80" t="s">
        <v>67</v>
      </c>
    </row>
    <row r="7" spans="1:11" ht="16.5" customHeight="1">
      <c r="A7" s="78" t="s">
        <v>75</v>
      </c>
      <c r="B7" s="191">
        <v>335</v>
      </c>
      <c r="C7" s="192"/>
      <c r="D7" s="81" t="s">
        <v>76</v>
      </c>
      <c r="E7" s="83"/>
      <c r="F7" s="189">
        <v>44734</v>
      </c>
      <c r="G7" s="190"/>
      <c r="H7" s="187" t="s">
        <v>77</v>
      </c>
      <c r="I7" s="188"/>
      <c r="J7" s="79" t="s">
        <v>66</v>
      </c>
      <c r="K7" s="80" t="s">
        <v>67</v>
      </c>
    </row>
    <row r="8" spans="1:11" ht="16.5" customHeight="1">
      <c r="A8" s="84" t="s">
        <v>78</v>
      </c>
      <c r="B8" s="193"/>
      <c r="C8" s="194"/>
      <c r="D8" s="195" t="s">
        <v>79</v>
      </c>
      <c r="E8" s="196"/>
      <c r="F8" s="197">
        <v>44735</v>
      </c>
      <c r="G8" s="198"/>
      <c r="H8" s="195" t="s">
        <v>80</v>
      </c>
      <c r="I8" s="196"/>
      <c r="J8" s="91" t="s">
        <v>66</v>
      </c>
      <c r="K8" s="99" t="s">
        <v>67</v>
      </c>
    </row>
    <row r="9" spans="1:11" ht="16.5" customHeight="1">
      <c r="A9" s="258" t="s">
        <v>179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</row>
    <row r="10" spans="1:11" ht="16.5" customHeight="1">
      <c r="A10" s="85" t="s">
        <v>83</v>
      </c>
      <c r="B10" s="86" t="s">
        <v>84</v>
      </c>
      <c r="C10" s="87" t="s">
        <v>85</v>
      </c>
      <c r="D10" s="88"/>
      <c r="E10" s="89" t="s">
        <v>88</v>
      </c>
      <c r="F10" s="86" t="s">
        <v>84</v>
      </c>
      <c r="G10" s="87" t="s">
        <v>85</v>
      </c>
      <c r="H10" s="86"/>
      <c r="I10" s="89" t="s">
        <v>86</v>
      </c>
      <c r="J10" s="86" t="s">
        <v>84</v>
      </c>
      <c r="K10" s="100" t="s">
        <v>85</v>
      </c>
    </row>
    <row r="11" spans="1:11" ht="16.5" customHeight="1">
      <c r="A11" s="81" t="s">
        <v>89</v>
      </c>
      <c r="B11" s="90" t="s">
        <v>84</v>
      </c>
      <c r="C11" s="79" t="s">
        <v>85</v>
      </c>
      <c r="D11" s="83"/>
      <c r="E11" s="82" t="s">
        <v>91</v>
      </c>
      <c r="F11" s="90" t="s">
        <v>84</v>
      </c>
      <c r="G11" s="79" t="s">
        <v>85</v>
      </c>
      <c r="H11" s="90"/>
      <c r="I11" s="82" t="s">
        <v>96</v>
      </c>
      <c r="J11" s="90" t="s">
        <v>84</v>
      </c>
      <c r="K11" s="80" t="s">
        <v>85</v>
      </c>
    </row>
    <row r="12" spans="1:11" ht="16.5" customHeight="1">
      <c r="A12" s="195" t="s">
        <v>125</v>
      </c>
      <c r="B12" s="196"/>
      <c r="C12" s="196"/>
      <c r="D12" s="196"/>
      <c r="E12" s="196"/>
      <c r="F12" s="196"/>
      <c r="G12" s="196"/>
      <c r="H12" s="196"/>
      <c r="I12" s="196"/>
      <c r="J12" s="196"/>
      <c r="K12" s="205"/>
    </row>
    <row r="13" spans="1:11" ht="16.5" customHeight="1">
      <c r="A13" s="259" t="s">
        <v>180</v>
      </c>
      <c r="B13" s="259"/>
      <c r="C13" s="259"/>
      <c r="D13" s="259"/>
      <c r="E13" s="259"/>
      <c r="F13" s="259"/>
      <c r="G13" s="259"/>
      <c r="H13" s="259"/>
      <c r="I13" s="259"/>
      <c r="J13" s="259"/>
      <c r="K13" s="259"/>
    </row>
    <row r="14" spans="1:11" ht="16.5" customHeight="1">
      <c r="A14" s="260" t="s">
        <v>181</v>
      </c>
      <c r="B14" s="261"/>
      <c r="C14" s="261"/>
      <c r="D14" s="261"/>
      <c r="E14" s="261"/>
      <c r="F14" s="261"/>
      <c r="G14" s="261"/>
      <c r="H14" s="261"/>
      <c r="I14" s="262"/>
      <c r="J14" s="262"/>
      <c r="K14" s="263"/>
    </row>
    <row r="15" spans="1:11" ht="16.5" customHeight="1">
      <c r="A15" s="264"/>
      <c r="B15" s="265"/>
      <c r="C15" s="265"/>
      <c r="D15" s="266"/>
      <c r="E15" s="267"/>
      <c r="F15" s="265"/>
      <c r="G15" s="265"/>
      <c r="H15" s="266"/>
      <c r="I15" s="268"/>
      <c r="J15" s="269"/>
      <c r="K15" s="270"/>
    </row>
    <row r="16" spans="1:11" ht="16.5" customHeight="1">
      <c r="A16" s="271"/>
      <c r="B16" s="272"/>
      <c r="C16" s="272"/>
      <c r="D16" s="272"/>
      <c r="E16" s="272"/>
      <c r="F16" s="272"/>
      <c r="G16" s="272"/>
      <c r="H16" s="272"/>
      <c r="I16" s="272"/>
      <c r="J16" s="272"/>
      <c r="K16" s="273"/>
    </row>
    <row r="17" spans="1:11" ht="16.5" customHeight="1">
      <c r="A17" s="259" t="s">
        <v>182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</row>
    <row r="18" spans="1:11" ht="16.5" customHeight="1">
      <c r="A18" s="260" t="s">
        <v>183</v>
      </c>
      <c r="B18" s="261"/>
      <c r="C18" s="261"/>
      <c r="D18" s="261"/>
      <c r="E18" s="261"/>
      <c r="F18" s="261"/>
      <c r="G18" s="261"/>
      <c r="H18" s="261"/>
      <c r="I18" s="262"/>
      <c r="J18" s="262"/>
      <c r="K18" s="263"/>
    </row>
    <row r="19" spans="1:11" ht="16.5" customHeight="1">
      <c r="A19" s="264"/>
      <c r="B19" s="265"/>
      <c r="C19" s="265"/>
      <c r="D19" s="266"/>
      <c r="E19" s="267"/>
      <c r="F19" s="265"/>
      <c r="G19" s="265"/>
      <c r="H19" s="266"/>
      <c r="I19" s="268"/>
      <c r="J19" s="269"/>
      <c r="K19" s="270"/>
    </row>
    <row r="20" spans="1:11" ht="16.5" customHeight="1">
      <c r="A20" s="271"/>
      <c r="B20" s="272"/>
      <c r="C20" s="272"/>
      <c r="D20" s="272"/>
      <c r="E20" s="272"/>
      <c r="F20" s="272"/>
      <c r="G20" s="272"/>
      <c r="H20" s="272"/>
      <c r="I20" s="272"/>
      <c r="J20" s="272"/>
      <c r="K20" s="273"/>
    </row>
    <row r="21" spans="1:11" ht="16.5" customHeight="1">
      <c r="A21" s="274" t="s">
        <v>122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</row>
    <row r="22" spans="1:11" ht="16.5" customHeight="1">
      <c r="A22" s="275" t="s">
        <v>123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7"/>
    </row>
    <row r="23" spans="1:11" ht="16.5" customHeight="1">
      <c r="A23" s="224" t="s">
        <v>124</v>
      </c>
      <c r="B23" s="225"/>
      <c r="C23" s="79" t="s">
        <v>66</v>
      </c>
      <c r="D23" s="79" t="s">
        <v>67</v>
      </c>
      <c r="E23" s="278"/>
      <c r="F23" s="278"/>
      <c r="G23" s="278"/>
      <c r="H23" s="278"/>
      <c r="I23" s="278"/>
      <c r="J23" s="278"/>
      <c r="K23" s="279"/>
    </row>
    <row r="24" spans="1:11" ht="16.5" customHeight="1">
      <c r="A24" s="280" t="s">
        <v>184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2"/>
    </row>
    <row r="25" spans="1:11" ht="16.5" customHeight="1">
      <c r="A25" s="283"/>
      <c r="B25" s="284"/>
      <c r="C25" s="284"/>
      <c r="D25" s="284"/>
      <c r="E25" s="284"/>
      <c r="F25" s="284"/>
      <c r="G25" s="284"/>
      <c r="H25" s="284"/>
      <c r="I25" s="284"/>
      <c r="J25" s="284"/>
      <c r="K25" s="285"/>
    </row>
    <row r="26" spans="1:11" ht="16.5" customHeight="1">
      <c r="A26" s="258" t="s">
        <v>131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</row>
    <row r="27" spans="1:11" ht="16.5" customHeight="1">
      <c r="A27" s="76" t="s">
        <v>132</v>
      </c>
      <c r="B27" s="87" t="s">
        <v>94</v>
      </c>
      <c r="C27" s="87" t="s">
        <v>95</v>
      </c>
      <c r="D27" s="87" t="s">
        <v>87</v>
      </c>
      <c r="E27" s="77" t="s">
        <v>133</v>
      </c>
      <c r="F27" s="87" t="s">
        <v>94</v>
      </c>
      <c r="G27" s="87" t="s">
        <v>95</v>
      </c>
      <c r="H27" s="87" t="s">
        <v>87</v>
      </c>
      <c r="I27" s="77" t="s">
        <v>134</v>
      </c>
      <c r="J27" s="87" t="s">
        <v>94</v>
      </c>
      <c r="K27" s="100" t="s">
        <v>95</v>
      </c>
    </row>
    <row r="28" spans="1:11" ht="16.5" customHeight="1">
      <c r="A28" s="92" t="s">
        <v>86</v>
      </c>
      <c r="B28" s="79" t="s">
        <v>94</v>
      </c>
      <c r="C28" s="79" t="s">
        <v>95</v>
      </c>
      <c r="D28" s="79" t="s">
        <v>87</v>
      </c>
      <c r="E28" s="93" t="s">
        <v>93</v>
      </c>
      <c r="F28" s="79" t="s">
        <v>94</v>
      </c>
      <c r="G28" s="79" t="s">
        <v>95</v>
      </c>
      <c r="H28" s="79" t="s">
        <v>87</v>
      </c>
      <c r="I28" s="93" t="s">
        <v>104</v>
      </c>
      <c r="J28" s="79" t="s">
        <v>94</v>
      </c>
      <c r="K28" s="80" t="s">
        <v>95</v>
      </c>
    </row>
    <row r="29" spans="1:11" ht="16.5" customHeight="1">
      <c r="A29" s="187" t="s">
        <v>97</v>
      </c>
      <c r="B29" s="286"/>
      <c r="C29" s="286"/>
      <c r="D29" s="286"/>
      <c r="E29" s="286"/>
      <c r="F29" s="286"/>
      <c r="G29" s="286"/>
      <c r="H29" s="286"/>
      <c r="I29" s="286"/>
      <c r="J29" s="286"/>
      <c r="K29" s="287"/>
    </row>
    <row r="30" spans="1:11" ht="16.5" customHeight="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38"/>
    </row>
    <row r="31" spans="1:11" ht="16.5" customHeight="1">
      <c r="A31" s="288" t="s">
        <v>185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1" ht="17.25" customHeight="1">
      <c r="A32" s="289" t="s">
        <v>186</v>
      </c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spans="1:11" ht="17.25" customHeight="1">
      <c r="A33" s="233"/>
      <c r="B33" s="234"/>
      <c r="C33" s="234"/>
      <c r="D33" s="234"/>
      <c r="E33" s="234"/>
      <c r="F33" s="234"/>
      <c r="G33" s="234"/>
      <c r="H33" s="234"/>
      <c r="I33" s="234"/>
      <c r="J33" s="234"/>
      <c r="K33" s="235"/>
    </row>
    <row r="34" spans="1:11" ht="17.25" customHeight="1">
      <c r="A34" s="233"/>
      <c r="B34" s="234"/>
      <c r="C34" s="234"/>
      <c r="D34" s="234"/>
      <c r="E34" s="234"/>
      <c r="F34" s="234"/>
      <c r="G34" s="234"/>
      <c r="H34" s="234"/>
      <c r="I34" s="234"/>
      <c r="J34" s="234"/>
      <c r="K34" s="235"/>
    </row>
    <row r="35" spans="1:11" ht="17.25" customHeight="1">
      <c r="A35" s="233"/>
      <c r="B35" s="234"/>
      <c r="C35" s="234"/>
      <c r="D35" s="234"/>
      <c r="E35" s="234"/>
      <c r="F35" s="234"/>
      <c r="G35" s="234"/>
      <c r="H35" s="234"/>
      <c r="I35" s="234"/>
      <c r="J35" s="234"/>
      <c r="K35" s="235"/>
    </row>
    <row r="36" spans="1:11" ht="17.25" customHeight="1">
      <c r="A36" s="233"/>
      <c r="B36" s="234"/>
      <c r="C36" s="234"/>
      <c r="D36" s="234"/>
      <c r="E36" s="234"/>
      <c r="F36" s="234"/>
      <c r="G36" s="234"/>
      <c r="H36" s="234"/>
      <c r="I36" s="234"/>
      <c r="J36" s="234"/>
      <c r="K36" s="235"/>
    </row>
    <row r="37" spans="1:11" ht="17.25" customHeight="1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35"/>
    </row>
    <row r="38" spans="1:11" ht="17.25" customHeight="1">
      <c r="A38" s="233"/>
      <c r="B38" s="234"/>
      <c r="C38" s="234"/>
      <c r="D38" s="234"/>
      <c r="E38" s="234"/>
      <c r="F38" s="234"/>
      <c r="G38" s="234"/>
      <c r="H38" s="234"/>
      <c r="I38" s="234"/>
      <c r="J38" s="234"/>
      <c r="K38" s="235"/>
    </row>
    <row r="39" spans="1:11" ht="17.25" customHeight="1">
      <c r="A39" s="233"/>
      <c r="B39" s="234"/>
      <c r="C39" s="234"/>
      <c r="D39" s="234"/>
      <c r="E39" s="234"/>
      <c r="F39" s="234"/>
      <c r="G39" s="234"/>
      <c r="H39" s="234"/>
      <c r="I39" s="234"/>
      <c r="J39" s="234"/>
      <c r="K39" s="235"/>
    </row>
    <row r="40" spans="1:11" ht="17.25" customHeight="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235"/>
    </row>
    <row r="41" spans="1:11" ht="17.25" customHeight="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235"/>
    </row>
    <row r="42" spans="1:11" ht="17.25" customHeight="1">
      <c r="A42" s="233"/>
      <c r="B42" s="234"/>
      <c r="C42" s="234"/>
      <c r="D42" s="234"/>
      <c r="E42" s="234"/>
      <c r="F42" s="234"/>
      <c r="G42" s="234"/>
      <c r="H42" s="234"/>
      <c r="I42" s="234"/>
      <c r="J42" s="234"/>
      <c r="K42" s="235"/>
    </row>
    <row r="43" spans="1:11" ht="17.25" customHeight="1">
      <c r="A43" s="236" t="s">
        <v>130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8"/>
    </row>
    <row r="44" spans="1:11" ht="16.5" customHeight="1">
      <c r="A44" s="288" t="s">
        <v>187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spans="1:11" ht="18" customHeight="1">
      <c r="A45" s="292" t="s">
        <v>125</v>
      </c>
      <c r="B45" s="293"/>
      <c r="C45" s="293"/>
      <c r="D45" s="293"/>
      <c r="E45" s="293"/>
      <c r="F45" s="293"/>
      <c r="G45" s="293"/>
      <c r="H45" s="293"/>
      <c r="I45" s="293"/>
      <c r="J45" s="293"/>
      <c r="K45" s="294"/>
    </row>
    <row r="46" spans="1:11" ht="18" customHeight="1">
      <c r="A46" s="292"/>
      <c r="B46" s="293"/>
      <c r="C46" s="293"/>
      <c r="D46" s="293"/>
      <c r="E46" s="293"/>
      <c r="F46" s="293"/>
      <c r="G46" s="293"/>
      <c r="H46" s="293"/>
      <c r="I46" s="293"/>
      <c r="J46" s="293"/>
      <c r="K46" s="294"/>
    </row>
    <row r="47" spans="1:11" ht="18" customHeight="1">
      <c r="A47" s="283"/>
      <c r="B47" s="284"/>
      <c r="C47" s="284"/>
      <c r="D47" s="284"/>
      <c r="E47" s="284"/>
      <c r="F47" s="284"/>
      <c r="G47" s="284"/>
      <c r="H47" s="284"/>
      <c r="I47" s="284"/>
      <c r="J47" s="284"/>
      <c r="K47" s="285"/>
    </row>
    <row r="48" spans="1:11" ht="21" customHeight="1">
      <c r="A48" s="94" t="s">
        <v>136</v>
      </c>
      <c r="B48" s="295" t="s">
        <v>137</v>
      </c>
      <c r="C48" s="295"/>
      <c r="D48" s="95" t="s">
        <v>138</v>
      </c>
      <c r="E48" s="96"/>
      <c r="F48" s="95" t="s">
        <v>140</v>
      </c>
      <c r="G48" s="97"/>
      <c r="H48" s="296" t="s">
        <v>141</v>
      </c>
      <c r="I48" s="296"/>
      <c r="J48" s="295"/>
      <c r="K48" s="297"/>
    </row>
    <row r="49" spans="1:11" ht="16.5" customHeight="1">
      <c r="A49" s="298" t="s">
        <v>188</v>
      </c>
      <c r="B49" s="299"/>
      <c r="C49" s="299"/>
      <c r="D49" s="299"/>
      <c r="E49" s="299"/>
      <c r="F49" s="299"/>
      <c r="G49" s="299"/>
      <c r="H49" s="299"/>
      <c r="I49" s="299"/>
      <c r="J49" s="299"/>
      <c r="K49" s="300"/>
    </row>
    <row r="50" spans="1:11" ht="16.5" customHeight="1">
      <c r="A50" s="301"/>
      <c r="B50" s="302"/>
      <c r="C50" s="302"/>
      <c r="D50" s="302"/>
      <c r="E50" s="302"/>
      <c r="F50" s="302"/>
      <c r="G50" s="302"/>
      <c r="H50" s="302"/>
      <c r="I50" s="302"/>
      <c r="J50" s="302"/>
      <c r="K50" s="303"/>
    </row>
    <row r="51" spans="1:11" ht="16.5" customHeight="1">
      <c r="A51" s="304"/>
      <c r="B51" s="305"/>
      <c r="C51" s="305"/>
      <c r="D51" s="305"/>
      <c r="E51" s="305"/>
      <c r="F51" s="305"/>
      <c r="G51" s="305"/>
      <c r="H51" s="305"/>
      <c r="I51" s="305"/>
      <c r="J51" s="305"/>
      <c r="K51" s="306"/>
    </row>
    <row r="52" spans="1:11" ht="21" customHeight="1">
      <c r="A52" s="94" t="s">
        <v>136</v>
      </c>
      <c r="B52" s="295" t="s">
        <v>137</v>
      </c>
      <c r="C52" s="295"/>
      <c r="D52" s="95" t="s">
        <v>138</v>
      </c>
      <c r="E52" s="95"/>
      <c r="F52" s="95" t="s">
        <v>140</v>
      </c>
      <c r="G52" s="98">
        <v>44706</v>
      </c>
      <c r="H52" s="296" t="s">
        <v>141</v>
      </c>
      <c r="I52" s="296"/>
      <c r="J52" s="307" t="s">
        <v>144</v>
      </c>
      <c r="K52" s="308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0" name="Check Box 3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1" name="Check Box 3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5" name="Check Box 4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6" name="Check Box 4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7" name="Check Box 4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8" name="Check Box 4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9" name="Check Box 4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0" name="Check Box 48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1" name="Check Box 49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2" name="Check Box 50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3" name="Check Box 5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4" name="Check Box 52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5" name="Check Box 5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6" name="Check Box 54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7" name="Check Box 55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8" name="Check Box 56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9" name="Check Box 57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7"/>
  <sheetViews>
    <sheetView workbookViewId="0">
      <selection activeCell="B2" sqref="B2:C2"/>
    </sheetView>
  </sheetViews>
  <sheetFormatPr defaultColWidth="9" defaultRowHeight="26.1" customHeight="1"/>
  <cols>
    <col min="1" max="1" width="17.125" style="28" customWidth="1"/>
    <col min="2" max="6" width="9.375" style="28" customWidth="1"/>
    <col min="7" max="7" width="1.375" style="28" customWidth="1"/>
    <col min="8" max="12" width="12.875" style="28" customWidth="1"/>
    <col min="13" max="16384" width="9" style="28"/>
  </cols>
  <sheetData>
    <row r="1" spans="1:12" ht="30" customHeight="1">
      <c r="A1" s="247" t="s">
        <v>145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</row>
    <row r="2" spans="1:12" ht="29.1" customHeight="1">
      <c r="A2" s="29" t="s">
        <v>62</v>
      </c>
      <c r="B2" s="249" t="s">
        <v>63</v>
      </c>
      <c r="C2" s="249"/>
      <c r="D2" s="30" t="s">
        <v>68</v>
      </c>
      <c r="E2" s="249" t="s">
        <v>69</v>
      </c>
      <c r="F2" s="249"/>
      <c r="G2" s="255"/>
      <c r="H2" s="31" t="s">
        <v>57</v>
      </c>
      <c r="I2" s="249" t="s">
        <v>58</v>
      </c>
      <c r="J2" s="249"/>
      <c r="K2" s="249"/>
      <c r="L2" s="249"/>
    </row>
    <row r="3" spans="1:12" ht="29.1" customHeight="1">
      <c r="A3" s="254" t="s">
        <v>146</v>
      </c>
      <c r="B3" s="251" t="s">
        <v>147</v>
      </c>
      <c r="C3" s="251"/>
      <c r="D3" s="251"/>
      <c r="E3" s="251"/>
      <c r="F3" s="251"/>
      <c r="G3" s="256"/>
      <c r="H3" s="252" t="s">
        <v>148</v>
      </c>
      <c r="I3" s="252"/>
      <c r="J3" s="252"/>
      <c r="K3" s="252"/>
      <c r="L3" s="252"/>
    </row>
    <row r="4" spans="1:12" ht="29.1" customHeight="1">
      <c r="A4" s="254"/>
      <c r="B4" s="32" t="s">
        <v>111</v>
      </c>
      <c r="C4" s="32" t="s">
        <v>112</v>
      </c>
      <c r="D4" s="32" t="s">
        <v>113</v>
      </c>
      <c r="E4" s="32" t="s">
        <v>114</v>
      </c>
      <c r="F4" s="32" t="s">
        <v>115</v>
      </c>
      <c r="G4" s="256"/>
      <c r="H4" s="72" t="s">
        <v>111</v>
      </c>
      <c r="I4" s="72" t="s">
        <v>112</v>
      </c>
      <c r="J4" s="72" t="s">
        <v>113</v>
      </c>
      <c r="K4" s="72" t="s">
        <v>114</v>
      </c>
      <c r="L4" s="72" t="s">
        <v>115</v>
      </c>
    </row>
    <row r="5" spans="1:12" ht="29.1" customHeight="1">
      <c r="A5" s="33" t="s">
        <v>151</v>
      </c>
      <c r="B5" s="34" t="s">
        <v>152</v>
      </c>
      <c r="C5" s="34" t="s">
        <v>153</v>
      </c>
      <c r="D5" s="34" t="s">
        <v>154</v>
      </c>
      <c r="E5" s="34" t="s">
        <v>155</v>
      </c>
      <c r="F5" s="34" t="s">
        <v>156</v>
      </c>
      <c r="G5" s="256"/>
      <c r="H5" s="34" t="s">
        <v>152</v>
      </c>
      <c r="I5" s="34" t="s">
        <v>153</v>
      </c>
      <c r="J5" s="34" t="s">
        <v>154</v>
      </c>
      <c r="K5" s="34" t="s">
        <v>155</v>
      </c>
      <c r="L5" s="34" t="s">
        <v>156</v>
      </c>
    </row>
    <row r="6" spans="1:12" ht="29.1" customHeight="1">
      <c r="A6" s="35" t="s">
        <v>157</v>
      </c>
      <c r="B6" s="36">
        <f>C6-1</f>
        <v>68</v>
      </c>
      <c r="C6" s="36">
        <f>D6-2</f>
        <v>69</v>
      </c>
      <c r="D6" s="36">
        <v>71</v>
      </c>
      <c r="E6" s="36">
        <f>D6+2</f>
        <v>73</v>
      </c>
      <c r="F6" s="36">
        <f>E6+2</f>
        <v>75</v>
      </c>
      <c r="G6" s="256"/>
      <c r="H6" s="37" t="s">
        <v>189</v>
      </c>
      <c r="I6" s="37" t="s">
        <v>190</v>
      </c>
      <c r="J6" s="40" t="s">
        <v>191</v>
      </c>
      <c r="K6" s="40" t="s">
        <v>192</v>
      </c>
      <c r="L6" s="40" t="s">
        <v>193</v>
      </c>
    </row>
    <row r="7" spans="1:12" ht="29.1" customHeight="1">
      <c r="A7" s="35" t="s">
        <v>159</v>
      </c>
      <c r="B7" s="36">
        <f>C7-1</f>
        <v>65.5</v>
      </c>
      <c r="C7" s="36">
        <f>D7-2</f>
        <v>66.5</v>
      </c>
      <c r="D7" s="36">
        <v>68.5</v>
      </c>
      <c r="E7" s="36">
        <f>D7+2</f>
        <v>70.5</v>
      </c>
      <c r="F7" s="36">
        <f>E7+2</f>
        <v>72.5</v>
      </c>
      <c r="G7" s="256"/>
      <c r="H7" s="37" t="s">
        <v>194</v>
      </c>
      <c r="I7" s="37" t="s">
        <v>195</v>
      </c>
      <c r="J7" s="41" t="s">
        <v>196</v>
      </c>
      <c r="K7" s="41" t="s">
        <v>197</v>
      </c>
      <c r="L7" s="41" t="s">
        <v>198</v>
      </c>
    </row>
    <row r="8" spans="1:12" ht="29.1" customHeight="1">
      <c r="A8" s="35" t="s">
        <v>160</v>
      </c>
      <c r="B8" s="36">
        <f t="shared" ref="B8:F8" si="0">B7-0.5</f>
        <v>65</v>
      </c>
      <c r="C8" s="36">
        <f t="shared" si="0"/>
        <v>66</v>
      </c>
      <c r="D8" s="36">
        <f t="shared" si="0"/>
        <v>68</v>
      </c>
      <c r="E8" s="36">
        <f t="shared" si="0"/>
        <v>70</v>
      </c>
      <c r="F8" s="36">
        <f t="shared" si="0"/>
        <v>72</v>
      </c>
      <c r="G8" s="256"/>
      <c r="H8" s="37" t="s">
        <v>199</v>
      </c>
      <c r="I8" s="37" t="s">
        <v>200</v>
      </c>
      <c r="J8" s="41" t="s">
        <v>163</v>
      </c>
      <c r="K8" s="41" t="s">
        <v>201</v>
      </c>
      <c r="L8" s="41" t="s">
        <v>202</v>
      </c>
    </row>
    <row r="9" spans="1:12" ht="29.1" customHeight="1">
      <c r="A9" s="35" t="s">
        <v>162</v>
      </c>
      <c r="B9" s="36">
        <f t="shared" ref="B9:B11" si="1">C9-4</f>
        <v>104</v>
      </c>
      <c r="C9" s="36">
        <f t="shared" ref="C9:C11" si="2">D9-4</f>
        <v>108</v>
      </c>
      <c r="D9" s="36">
        <v>112</v>
      </c>
      <c r="E9" s="36">
        <f t="shared" ref="E9:E11" si="3">D9+4</f>
        <v>116</v>
      </c>
      <c r="F9" s="36">
        <f>E9+4</f>
        <v>120</v>
      </c>
      <c r="G9" s="256"/>
      <c r="H9" s="37" t="s">
        <v>194</v>
      </c>
      <c r="I9" s="37" t="s">
        <v>194</v>
      </c>
      <c r="J9" s="41" t="s">
        <v>194</v>
      </c>
      <c r="K9" s="41" t="s">
        <v>203</v>
      </c>
      <c r="L9" s="41" t="s">
        <v>194</v>
      </c>
    </row>
    <row r="10" spans="1:12" ht="29.1" customHeight="1">
      <c r="A10" s="35" t="s">
        <v>164</v>
      </c>
      <c r="B10" s="36">
        <f t="shared" si="1"/>
        <v>100</v>
      </c>
      <c r="C10" s="36">
        <f t="shared" si="2"/>
        <v>104</v>
      </c>
      <c r="D10" s="36">
        <v>108</v>
      </c>
      <c r="E10" s="36">
        <f t="shared" si="3"/>
        <v>112</v>
      </c>
      <c r="F10" s="36">
        <f>E10+5</f>
        <v>117</v>
      </c>
      <c r="G10" s="256"/>
      <c r="H10" s="37" t="s">
        <v>163</v>
      </c>
      <c r="I10" s="37" t="s">
        <v>163</v>
      </c>
      <c r="J10" s="41" t="s">
        <v>194</v>
      </c>
      <c r="K10" s="41" t="s">
        <v>194</v>
      </c>
      <c r="L10" s="41" t="s">
        <v>194</v>
      </c>
    </row>
    <row r="11" spans="1:12" ht="29.1" customHeight="1">
      <c r="A11" s="35" t="s">
        <v>165</v>
      </c>
      <c r="B11" s="36">
        <f t="shared" si="1"/>
        <v>102</v>
      </c>
      <c r="C11" s="36">
        <f t="shared" si="2"/>
        <v>106</v>
      </c>
      <c r="D11" s="36">
        <v>110</v>
      </c>
      <c r="E11" s="36">
        <f t="shared" si="3"/>
        <v>114</v>
      </c>
      <c r="F11" s="36">
        <f>E11+5</f>
        <v>119</v>
      </c>
      <c r="G11" s="256"/>
      <c r="H11" s="37" t="s">
        <v>194</v>
      </c>
      <c r="I11" s="37" t="s">
        <v>194</v>
      </c>
      <c r="J11" s="41" t="s">
        <v>194</v>
      </c>
      <c r="K11" s="41" t="s">
        <v>194</v>
      </c>
      <c r="L11" s="41" t="s">
        <v>194</v>
      </c>
    </row>
    <row r="12" spans="1:12" ht="29.1" customHeight="1">
      <c r="A12" s="35" t="s">
        <v>168</v>
      </c>
      <c r="B12" s="36">
        <f>C12-1.2</f>
        <v>45.599999999999994</v>
      </c>
      <c r="C12" s="36">
        <f>D12-1.2</f>
        <v>46.8</v>
      </c>
      <c r="D12" s="36">
        <v>48</v>
      </c>
      <c r="E12" s="36">
        <f>D12+1.2</f>
        <v>49.2</v>
      </c>
      <c r="F12" s="36">
        <f>E12+1.2</f>
        <v>50.400000000000006</v>
      </c>
      <c r="G12" s="256"/>
      <c r="H12" s="37" t="s">
        <v>194</v>
      </c>
      <c r="I12" s="37" t="s">
        <v>194</v>
      </c>
      <c r="J12" s="41" t="s">
        <v>194</v>
      </c>
      <c r="K12" s="41" t="s">
        <v>163</v>
      </c>
      <c r="L12" s="41" t="s">
        <v>194</v>
      </c>
    </row>
    <row r="13" spans="1:12" ht="29.1" customHeight="1">
      <c r="A13" s="35" t="s">
        <v>170</v>
      </c>
      <c r="B13" s="36">
        <f>C13-1</f>
        <v>48</v>
      </c>
      <c r="C13" s="36">
        <f>D13-1</f>
        <v>49</v>
      </c>
      <c r="D13" s="36">
        <v>50</v>
      </c>
      <c r="E13" s="36">
        <f>D13+1</f>
        <v>51</v>
      </c>
      <c r="F13" s="36">
        <f>E13+1</f>
        <v>52</v>
      </c>
      <c r="G13" s="256"/>
      <c r="H13" s="37" t="s">
        <v>204</v>
      </c>
      <c r="I13" s="37" t="s">
        <v>171</v>
      </c>
      <c r="J13" s="41" t="s">
        <v>194</v>
      </c>
      <c r="K13" s="41" t="s">
        <v>171</v>
      </c>
      <c r="L13" s="41" t="s">
        <v>171</v>
      </c>
    </row>
    <row r="14" spans="1:12" ht="29.1" customHeight="1">
      <c r="A14" s="35" t="s">
        <v>172</v>
      </c>
      <c r="B14" s="36">
        <f>C14-1</f>
        <v>47</v>
      </c>
      <c r="C14" s="36">
        <f>D14-1</f>
        <v>48</v>
      </c>
      <c r="D14" s="36">
        <v>49</v>
      </c>
      <c r="E14" s="36">
        <f>D14+1</f>
        <v>50</v>
      </c>
      <c r="F14" s="36">
        <f>E14+1</f>
        <v>51</v>
      </c>
      <c r="G14" s="256"/>
      <c r="H14" s="37" t="s">
        <v>171</v>
      </c>
      <c r="I14" s="37" t="s">
        <v>171</v>
      </c>
      <c r="J14" s="41" t="s">
        <v>171</v>
      </c>
      <c r="K14" s="41" t="s">
        <v>171</v>
      </c>
      <c r="L14" s="41" t="s">
        <v>171</v>
      </c>
    </row>
    <row r="15" spans="1:12" ht="29.1" customHeight="1">
      <c r="A15" s="35" t="s">
        <v>173</v>
      </c>
      <c r="B15" s="36">
        <f>C15-0.6</f>
        <v>62.199999999999996</v>
      </c>
      <c r="C15" s="36">
        <f>D15-1.2</f>
        <v>62.8</v>
      </c>
      <c r="D15" s="36">
        <v>64</v>
      </c>
      <c r="E15" s="36">
        <f>D15+1.2</f>
        <v>65.2</v>
      </c>
      <c r="F15" s="36">
        <f>E15+1.2</f>
        <v>66.400000000000006</v>
      </c>
      <c r="G15" s="256"/>
      <c r="H15" s="37" t="s">
        <v>171</v>
      </c>
      <c r="I15" s="37" t="s">
        <v>171</v>
      </c>
      <c r="J15" s="41" t="s">
        <v>171</v>
      </c>
      <c r="K15" s="41" t="s">
        <v>171</v>
      </c>
      <c r="L15" s="41" t="s">
        <v>171</v>
      </c>
    </row>
    <row r="16" spans="1:12" ht="14.25">
      <c r="A16" s="28" t="s">
        <v>205</v>
      </c>
      <c r="D16" s="38"/>
      <c r="E16" s="38"/>
      <c r="F16" s="38"/>
      <c r="G16" s="38"/>
      <c r="H16" s="38"/>
      <c r="I16" s="38"/>
      <c r="J16" s="38"/>
      <c r="K16" s="38"/>
      <c r="L16" s="38"/>
    </row>
    <row r="17" spans="1:12" ht="14.25">
      <c r="A17" s="38"/>
      <c r="B17" s="38"/>
      <c r="C17" s="38"/>
      <c r="D17" s="38"/>
      <c r="E17" s="38"/>
      <c r="F17" s="38"/>
      <c r="G17" s="38"/>
      <c r="H17" s="39" t="s">
        <v>206</v>
      </c>
      <c r="I17" s="42"/>
      <c r="J17" s="39" t="s">
        <v>176</v>
      </c>
      <c r="K17" s="39"/>
      <c r="L17" s="39" t="s">
        <v>177</v>
      </c>
    </row>
  </sheetData>
  <mergeCells count="8">
    <mergeCell ref="A1:L1"/>
    <mergeCell ref="B2:C2"/>
    <mergeCell ref="E2:F2"/>
    <mergeCell ref="I2:L2"/>
    <mergeCell ref="B3:F3"/>
    <mergeCell ref="H3:L3"/>
    <mergeCell ref="A3:A4"/>
    <mergeCell ref="G2:G15"/>
  </mergeCells>
  <phoneticPr fontId="4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Normal="100" workbookViewId="0">
      <selection activeCell="A20" sqref="A20:K20"/>
    </sheetView>
  </sheetViews>
  <sheetFormatPr defaultColWidth="10.125" defaultRowHeight="14.25"/>
  <cols>
    <col min="1" max="1" width="9.625" style="45" customWidth="1"/>
    <col min="2" max="2" width="11.125" style="45" customWidth="1"/>
    <col min="3" max="3" width="9.125" style="45" customWidth="1"/>
    <col min="4" max="4" width="9.5" style="45" customWidth="1"/>
    <col min="5" max="5" width="9.125" style="45" customWidth="1"/>
    <col min="6" max="6" width="10.375" style="45" customWidth="1"/>
    <col min="7" max="7" width="9.5" style="45" customWidth="1"/>
    <col min="8" max="8" width="9.125" style="45" customWidth="1"/>
    <col min="9" max="9" width="8.125" style="45" customWidth="1"/>
    <col min="10" max="10" width="10.5" style="45" customWidth="1"/>
    <col min="11" max="11" width="12.125" style="45" customWidth="1"/>
    <col min="12" max="16384" width="10.125" style="45"/>
  </cols>
  <sheetData>
    <row r="1" spans="1:11" ht="25.5">
      <c r="A1" s="309" t="s">
        <v>207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>
      <c r="A2" s="46" t="s">
        <v>53</v>
      </c>
      <c r="B2" s="310" t="s">
        <v>54</v>
      </c>
      <c r="C2" s="310"/>
      <c r="D2" s="47" t="s">
        <v>62</v>
      </c>
      <c r="E2" s="48" t="s">
        <v>63</v>
      </c>
      <c r="F2" s="49" t="s">
        <v>208</v>
      </c>
      <c r="G2" s="311" t="s">
        <v>69</v>
      </c>
      <c r="H2" s="311"/>
      <c r="I2" s="67" t="s">
        <v>57</v>
      </c>
      <c r="J2" s="311" t="s">
        <v>58</v>
      </c>
      <c r="K2" s="312"/>
    </row>
    <row r="3" spans="1:11">
      <c r="A3" s="50" t="s">
        <v>75</v>
      </c>
      <c r="B3" s="191">
        <v>335</v>
      </c>
      <c r="C3" s="192"/>
      <c r="D3" s="51" t="s">
        <v>209</v>
      </c>
      <c r="E3" s="313">
        <v>44732</v>
      </c>
      <c r="F3" s="314"/>
      <c r="G3" s="314"/>
      <c r="H3" s="278" t="s">
        <v>210</v>
      </c>
      <c r="I3" s="278"/>
      <c r="J3" s="278"/>
      <c r="K3" s="279"/>
    </row>
    <row r="4" spans="1:11">
      <c r="A4" s="52" t="s">
        <v>72</v>
      </c>
      <c r="B4" s="53">
        <v>1</v>
      </c>
      <c r="C4" s="54">
        <v>5</v>
      </c>
      <c r="D4" s="55" t="s">
        <v>211</v>
      </c>
      <c r="E4" s="314"/>
      <c r="F4" s="314"/>
      <c r="G4" s="314"/>
      <c r="H4" s="225" t="s">
        <v>212</v>
      </c>
      <c r="I4" s="225"/>
      <c r="J4" s="64" t="s">
        <v>66</v>
      </c>
      <c r="K4" s="70" t="s">
        <v>67</v>
      </c>
    </row>
    <row r="5" spans="1:11">
      <c r="A5" s="52" t="s">
        <v>213</v>
      </c>
      <c r="B5" s="315">
        <v>1</v>
      </c>
      <c r="C5" s="315"/>
      <c r="D5" s="51" t="s">
        <v>214</v>
      </c>
      <c r="E5" s="51" t="s">
        <v>215</v>
      </c>
      <c r="F5" s="51" t="s">
        <v>216</v>
      </c>
      <c r="G5" s="51" t="s">
        <v>217</v>
      </c>
      <c r="H5" s="225" t="s">
        <v>218</v>
      </c>
      <c r="I5" s="225"/>
      <c r="J5" s="64" t="s">
        <v>66</v>
      </c>
      <c r="K5" s="70" t="s">
        <v>67</v>
      </c>
    </row>
    <row r="6" spans="1:11">
      <c r="A6" s="56" t="s">
        <v>219</v>
      </c>
      <c r="B6" s="316">
        <v>50</v>
      </c>
      <c r="C6" s="316"/>
      <c r="D6" s="57" t="s">
        <v>220</v>
      </c>
      <c r="E6" s="58"/>
      <c r="F6" s="59">
        <v>335</v>
      </c>
      <c r="G6" s="57"/>
      <c r="H6" s="317" t="s">
        <v>221</v>
      </c>
      <c r="I6" s="317"/>
      <c r="J6" s="59" t="s">
        <v>66</v>
      </c>
      <c r="K6" s="71" t="s">
        <v>67</v>
      </c>
    </row>
    <row r="7" spans="1:11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>
      <c r="A8" s="63" t="s">
        <v>222</v>
      </c>
      <c r="B8" s="49" t="s">
        <v>223</v>
      </c>
      <c r="C8" s="49" t="s">
        <v>224</v>
      </c>
      <c r="D8" s="49" t="s">
        <v>225</v>
      </c>
      <c r="E8" s="49" t="s">
        <v>226</v>
      </c>
      <c r="F8" s="49" t="s">
        <v>227</v>
      </c>
      <c r="G8" s="318" t="s">
        <v>78</v>
      </c>
      <c r="H8" s="319"/>
      <c r="I8" s="319"/>
      <c r="J8" s="319"/>
      <c r="K8" s="320"/>
    </row>
    <row r="9" spans="1:11">
      <c r="A9" s="224" t="s">
        <v>228</v>
      </c>
      <c r="B9" s="225"/>
      <c r="C9" s="64" t="s">
        <v>66</v>
      </c>
      <c r="D9" s="64" t="s">
        <v>67</v>
      </c>
      <c r="E9" s="51" t="s">
        <v>229</v>
      </c>
      <c r="F9" s="65" t="s">
        <v>230</v>
      </c>
      <c r="G9" s="321"/>
      <c r="H9" s="322"/>
      <c r="I9" s="322"/>
      <c r="J9" s="322"/>
      <c r="K9" s="323"/>
    </row>
    <row r="10" spans="1:11">
      <c r="A10" s="224" t="s">
        <v>231</v>
      </c>
      <c r="B10" s="225"/>
      <c r="C10" s="64" t="s">
        <v>66</v>
      </c>
      <c r="D10" s="64" t="s">
        <v>67</v>
      </c>
      <c r="E10" s="51" t="s">
        <v>232</v>
      </c>
      <c r="F10" s="65" t="s">
        <v>233</v>
      </c>
      <c r="G10" s="321" t="s">
        <v>234</v>
      </c>
      <c r="H10" s="322"/>
      <c r="I10" s="322"/>
      <c r="J10" s="322"/>
      <c r="K10" s="323"/>
    </row>
    <row r="11" spans="1:11">
      <c r="A11" s="324" t="s">
        <v>179</v>
      </c>
      <c r="B11" s="325"/>
      <c r="C11" s="325"/>
      <c r="D11" s="325"/>
      <c r="E11" s="325"/>
      <c r="F11" s="325"/>
      <c r="G11" s="325"/>
      <c r="H11" s="325"/>
      <c r="I11" s="325"/>
      <c r="J11" s="325"/>
      <c r="K11" s="326"/>
    </row>
    <row r="12" spans="1:11">
      <c r="A12" s="50" t="s">
        <v>88</v>
      </c>
      <c r="B12" s="64" t="s">
        <v>84</v>
      </c>
      <c r="C12" s="64" t="s">
        <v>85</v>
      </c>
      <c r="D12" s="65"/>
      <c r="E12" s="51" t="s">
        <v>86</v>
      </c>
      <c r="F12" s="64" t="s">
        <v>84</v>
      </c>
      <c r="G12" s="64" t="s">
        <v>85</v>
      </c>
      <c r="H12" s="64"/>
      <c r="I12" s="51" t="s">
        <v>235</v>
      </c>
      <c r="J12" s="64" t="s">
        <v>84</v>
      </c>
      <c r="K12" s="70" t="s">
        <v>85</v>
      </c>
    </row>
    <row r="13" spans="1:11">
      <c r="A13" s="50" t="s">
        <v>91</v>
      </c>
      <c r="B13" s="64" t="s">
        <v>84</v>
      </c>
      <c r="C13" s="64" t="s">
        <v>85</v>
      </c>
      <c r="D13" s="65"/>
      <c r="E13" s="51" t="s">
        <v>96</v>
      </c>
      <c r="F13" s="64" t="s">
        <v>84</v>
      </c>
      <c r="G13" s="64" t="s">
        <v>85</v>
      </c>
      <c r="H13" s="64"/>
      <c r="I13" s="51" t="s">
        <v>236</v>
      </c>
      <c r="J13" s="64" t="s">
        <v>84</v>
      </c>
      <c r="K13" s="70" t="s">
        <v>85</v>
      </c>
    </row>
    <row r="14" spans="1:11">
      <c r="A14" s="56" t="s">
        <v>237</v>
      </c>
      <c r="B14" s="59" t="s">
        <v>84</v>
      </c>
      <c r="C14" s="59" t="s">
        <v>85</v>
      </c>
      <c r="D14" s="58"/>
      <c r="E14" s="57" t="s">
        <v>238</v>
      </c>
      <c r="F14" s="59" t="s">
        <v>84</v>
      </c>
      <c r="G14" s="59" t="s">
        <v>85</v>
      </c>
      <c r="H14" s="59"/>
      <c r="I14" s="57" t="s">
        <v>239</v>
      </c>
      <c r="J14" s="59" t="s">
        <v>84</v>
      </c>
      <c r="K14" s="71" t="s">
        <v>85</v>
      </c>
    </row>
    <row r="15" spans="1:11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3" customFormat="1">
      <c r="A16" s="275" t="s">
        <v>240</v>
      </c>
      <c r="B16" s="276"/>
      <c r="C16" s="276"/>
      <c r="D16" s="276"/>
      <c r="E16" s="276"/>
      <c r="F16" s="276"/>
      <c r="G16" s="276"/>
      <c r="H16" s="276"/>
      <c r="I16" s="276"/>
      <c r="J16" s="276"/>
      <c r="K16" s="277"/>
    </row>
    <row r="17" spans="1:11">
      <c r="A17" s="224" t="s">
        <v>241</v>
      </c>
      <c r="B17" s="225"/>
      <c r="C17" s="225"/>
      <c r="D17" s="225"/>
      <c r="E17" s="225"/>
      <c r="F17" s="225"/>
      <c r="G17" s="225"/>
      <c r="H17" s="225"/>
      <c r="I17" s="225"/>
      <c r="J17" s="225"/>
      <c r="K17" s="327"/>
    </row>
    <row r="18" spans="1:11">
      <c r="A18" s="224" t="s">
        <v>242</v>
      </c>
      <c r="B18" s="225"/>
      <c r="C18" s="225"/>
      <c r="D18" s="225"/>
      <c r="E18" s="225"/>
      <c r="F18" s="225"/>
      <c r="G18" s="225"/>
      <c r="H18" s="225"/>
      <c r="I18" s="225"/>
      <c r="J18" s="225"/>
      <c r="K18" s="327"/>
    </row>
    <row r="19" spans="1:11">
      <c r="A19" s="328" t="s">
        <v>243</v>
      </c>
      <c r="B19" s="329"/>
      <c r="C19" s="329"/>
      <c r="D19" s="329"/>
      <c r="E19" s="329"/>
      <c r="F19" s="329"/>
      <c r="G19" s="329"/>
      <c r="H19" s="329"/>
      <c r="I19" s="329"/>
      <c r="J19" s="329"/>
      <c r="K19" s="330"/>
    </row>
    <row r="20" spans="1:11">
      <c r="A20" s="331"/>
      <c r="B20" s="332"/>
      <c r="C20" s="332"/>
      <c r="D20" s="332"/>
      <c r="E20" s="332"/>
      <c r="F20" s="332"/>
      <c r="G20" s="332"/>
      <c r="H20" s="332"/>
      <c r="I20" s="332"/>
      <c r="J20" s="332"/>
      <c r="K20" s="333"/>
    </row>
    <row r="21" spans="1:11">
      <c r="A21" s="331"/>
      <c r="B21" s="332"/>
      <c r="C21" s="332"/>
      <c r="D21" s="332"/>
      <c r="E21" s="332"/>
      <c r="F21" s="332"/>
      <c r="G21" s="332"/>
      <c r="H21" s="332"/>
      <c r="I21" s="332"/>
      <c r="J21" s="332"/>
      <c r="K21" s="333"/>
    </row>
    <row r="22" spans="1:11">
      <c r="A22" s="331"/>
      <c r="B22" s="332"/>
      <c r="C22" s="332"/>
      <c r="D22" s="332"/>
      <c r="E22" s="332"/>
      <c r="F22" s="332"/>
      <c r="G22" s="332"/>
      <c r="H22" s="332"/>
      <c r="I22" s="332"/>
      <c r="J22" s="332"/>
      <c r="K22" s="333"/>
    </row>
    <row r="23" spans="1:11">
      <c r="A23" s="334"/>
      <c r="B23" s="335"/>
      <c r="C23" s="335"/>
      <c r="D23" s="335"/>
      <c r="E23" s="335"/>
      <c r="F23" s="335"/>
      <c r="G23" s="335"/>
      <c r="H23" s="335"/>
      <c r="I23" s="335"/>
      <c r="J23" s="335"/>
      <c r="K23" s="336"/>
    </row>
    <row r="24" spans="1:11">
      <c r="A24" s="224" t="s">
        <v>124</v>
      </c>
      <c r="B24" s="225"/>
      <c r="C24" s="64" t="s">
        <v>66</v>
      </c>
      <c r="D24" s="64" t="s">
        <v>67</v>
      </c>
      <c r="E24" s="278"/>
      <c r="F24" s="278"/>
      <c r="G24" s="278"/>
      <c r="H24" s="278"/>
      <c r="I24" s="278"/>
      <c r="J24" s="278"/>
      <c r="K24" s="279"/>
    </row>
    <row r="25" spans="1:11">
      <c r="A25" s="68" t="s">
        <v>244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>
      <c r="A27" s="340" t="s">
        <v>245</v>
      </c>
      <c r="B27" s="319"/>
      <c r="C27" s="319"/>
      <c r="D27" s="319"/>
      <c r="E27" s="319"/>
      <c r="F27" s="319"/>
      <c r="G27" s="319"/>
      <c r="H27" s="319"/>
      <c r="I27" s="319"/>
      <c r="J27" s="319"/>
      <c r="K27" s="320"/>
    </row>
    <row r="28" spans="1:11">
      <c r="A28" s="341" t="s">
        <v>246</v>
      </c>
      <c r="B28" s="342"/>
      <c r="C28" s="342"/>
      <c r="D28" s="342"/>
      <c r="E28" s="342"/>
      <c r="F28" s="342"/>
      <c r="G28" s="342"/>
      <c r="H28" s="342"/>
      <c r="I28" s="342"/>
      <c r="J28" s="342"/>
      <c r="K28" s="343"/>
    </row>
    <row r="29" spans="1:11">
      <c r="A29" s="341" t="s">
        <v>247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43"/>
    </row>
    <row r="30" spans="1:11">
      <c r="A30" s="341"/>
      <c r="B30" s="342"/>
      <c r="C30" s="342"/>
      <c r="D30" s="342"/>
      <c r="E30" s="342"/>
      <c r="F30" s="342"/>
      <c r="G30" s="342"/>
      <c r="H30" s="342"/>
      <c r="I30" s="342"/>
      <c r="J30" s="342"/>
      <c r="K30" s="343"/>
    </row>
    <row r="31" spans="1:11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3" ht="23.1" customHeight="1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3" ht="23.1" customHeight="1">
      <c r="A34" s="331"/>
      <c r="B34" s="332"/>
      <c r="C34" s="332"/>
      <c r="D34" s="332"/>
      <c r="E34" s="332"/>
      <c r="F34" s="332"/>
      <c r="G34" s="332"/>
      <c r="H34" s="332"/>
      <c r="I34" s="332"/>
      <c r="J34" s="332"/>
      <c r="K34" s="333"/>
    </row>
    <row r="35" spans="1:13" ht="23.1" customHeight="1">
      <c r="A35" s="344"/>
      <c r="B35" s="332"/>
      <c r="C35" s="332"/>
      <c r="D35" s="332"/>
      <c r="E35" s="332"/>
      <c r="F35" s="332"/>
      <c r="G35" s="332"/>
      <c r="H35" s="332"/>
      <c r="I35" s="332"/>
      <c r="J35" s="332"/>
      <c r="K35" s="333"/>
    </row>
    <row r="36" spans="1:13" ht="23.1" customHeight="1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47"/>
    </row>
    <row r="37" spans="1:13" ht="18.75" customHeight="1">
      <c r="A37" s="348" t="s">
        <v>248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spans="1:13" s="44" customFormat="1" ht="18.75" customHeight="1">
      <c r="A38" s="224" t="s">
        <v>249</v>
      </c>
      <c r="B38" s="225"/>
      <c r="C38" s="225"/>
      <c r="D38" s="278" t="s">
        <v>250</v>
      </c>
      <c r="E38" s="278"/>
      <c r="F38" s="351" t="s">
        <v>251</v>
      </c>
      <c r="G38" s="352"/>
      <c r="H38" s="225" t="s">
        <v>252</v>
      </c>
      <c r="I38" s="225"/>
      <c r="J38" s="225" t="s">
        <v>253</v>
      </c>
      <c r="K38" s="327"/>
    </row>
    <row r="39" spans="1:13" ht="18.75" customHeight="1">
      <c r="A39" s="52" t="s">
        <v>125</v>
      </c>
      <c r="B39" s="225" t="s">
        <v>254</v>
      </c>
      <c r="C39" s="225"/>
      <c r="D39" s="225"/>
      <c r="E39" s="225"/>
      <c r="F39" s="225"/>
      <c r="G39" s="225"/>
      <c r="H39" s="225"/>
      <c r="I39" s="225"/>
      <c r="J39" s="225"/>
      <c r="K39" s="327"/>
      <c r="M39" s="44"/>
    </row>
    <row r="40" spans="1:13" ht="30.95" customHeight="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327"/>
    </row>
    <row r="41" spans="1:13" ht="18.75" customHeight="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327"/>
    </row>
    <row r="42" spans="1:13" ht="32.1" customHeight="1">
      <c r="A42" s="56" t="s">
        <v>136</v>
      </c>
      <c r="B42" s="353" t="s">
        <v>255</v>
      </c>
      <c r="C42" s="353"/>
      <c r="D42" s="57" t="s">
        <v>256</v>
      </c>
      <c r="E42" s="58"/>
      <c r="F42" s="57" t="s">
        <v>140</v>
      </c>
      <c r="G42" s="69">
        <v>44733</v>
      </c>
      <c r="H42" s="354" t="s">
        <v>141</v>
      </c>
      <c r="I42" s="354"/>
      <c r="J42" s="353" t="s">
        <v>144</v>
      </c>
      <c r="K42" s="355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7"/>
  <sheetViews>
    <sheetView workbookViewId="0">
      <selection activeCell="M14" sqref="M14"/>
    </sheetView>
  </sheetViews>
  <sheetFormatPr defaultColWidth="9" defaultRowHeight="26.1" customHeight="1"/>
  <cols>
    <col min="1" max="1" width="17.125" style="28" customWidth="1"/>
    <col min="2" max="6" width="9.375" style="28" customWidth="1"/>
    <col min="7" max="7" width="1.375" style="28" customWidth="1"/>
    <col min="8" max="12" width="10.375" style="28" customWidth="1"/>
    <col min="13" max="16384" width="9" style="28"/>
  </cols>
  <sheetData>
    <row r="1" spans="1:12" ht="30" customHeight="1">
      <c r="A1" s="247" t="s">
        <v>145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</row>
    <row r="2" spans="1:12" ht="29.1" customHeight="1">
      <c r="A2" s="29" t="s">
        <v>62</v>
      </c>
      <c r="B2" s="249" t="s">
        <v>63</v>
      </c>
      <c r="C2" s="249"/>
      <c r="D2" s="30" t="s">
        <v>68</v>
      </c>
      <c r="E2" s="249" t="s">
        <v>69</v>
      </c>
      <c r="F2" s="249"/>
      <c r="G2" s="255"/>
      <c r="H2" s="31" t="s">
        <v>57</v>
      </c>
      <c r="I2" s="249" t="s">
        <v>58</v>
      </c>
      <c r="J2" s="249"/>
      <c r="K2" s="249"/>
      <c r="L2" s="249"/>
    </row>
    <row r="3" spans="1:12" ht="29.1" customHeight="1">
      <c r="A3" s="254" t="s">
        <v>146</v>
      </c>
      <c r="B3" s="251" t="s">
        <v>147</v>
      </c>
      <c r="C3" s="251"/>
      <c r="D3" s="251"/>
      <c r="E3" s="251"/>
      <c r="F3" s="251"/>
      <c r="G3" s="256"/>
      <c r="H3" s="252" t="s">
        <v>148</v>
      </c>
      <c r="I3" s="252"/>
      <c r="J3" s="252"/>
      <c r="K3" s="252"/>
      <c r="L3" s="252"/>
    </row>
    <row r="4" spans="1:12" ht="29.1" customHeight="1">
      <c r="A4" s="254"/>
      <c r="B4" s="32" t="s">
        <v>111</v>
      </c>
      <c r="C4" s="32" t="s">
        <v>112</v>
      </c>
      <c r="D4" s="32" t="s">
        <v>113</v>
      </c>
      <c r="E4" s="32" t="s">
        <v>114</v>
      </c>
      <c r="F4" s="32" t="s">
        <v>115</v>
      </c>
      <c r="G4" s="256"/>
      <c r="H4" s="32" t="s">
        <v>111</v>
      </c>
      <c r="I4" s="32" t="s">
        <v>112</v>
      </c>
      <c r="J4" s="32" t="s">
        <v>113</v>
      </c>
      <c r="K4" s="32" t="s">
        <v>114</v>
      </c>
      <c r="L4" s="32" t="s">
        <v>115</v>
      </c>
    </row>
    <row r="5" spans="1:12" ht="29.1" customHeight="1">
      <c r="A5" s="33" t="s">
        <v>151</v>
      </c>
      <c r="B5" s="34" t="s">
        <v>152</v>
      </c>
      <c r="C5" s="34" t="s">
        <v>153</v>
      </c>
      <c r="D5" s="34" t="s">
        <v>154</v>
      </c>
      <c r="E5" s="34" t="s">
        <v>155</v>
      </c>
      <c r="F5" s="34" t="s">
        <v>156</v>
      </c>
      <c r="G5" s="256"/>
      <c r="H5" s="34" t="s">
        <v>152</v>
      </c>
      <c r="I5" s="34" t="s">
        <v>153</v>
      </c>
      <c r="J5" s="34" t="s">
        <v>154</v>
      </c>
      <c r="K5" s="34" t="s">
        <v>155</v>
      </c>
      <c r="L5" s="34" t="s">
        <v>156</v>
      </c>
    </row>
    <row r="6" spans="1:12" ht="29.1" customHeight="1">
      <c r="A6" s="35" t="s">
        <v>157</v>
      </c>
      <c r="B6" s="36">
        <f>C6-1</f>
        <v>68</v>
      </c>
      <c r="C6" s="36">
        <f>D6-2</f>
        <v>69</v>
      </c>
      <c r="D6" s="36">
        <v>71</v>
      </c>
      <c r="E6" s="36">
        <f>D6+2</f>
        <v>73</v>
      </c>
      <c r="F6" s="36">
        <f>E6+2</f>
        <v>75</v>
      </c>
      <c r="G6" s="256"/>
      <c r="H6" s="37" t="s">
        <v>189</v>
      </c>
      <c r="I6" s="37" t="s">
        <v>190</v>
      </c>
      <c r="J6" s="40" t="s">
        <v>191</v>
      </c>
      <c r="K6" s="40" t="s">
        <v>192</v>
      </c>
      <c r="L6" s="40" t="s">
        <v>193</v>
      </c>
    </row>
    <row r="7" spans="1:12" ht="29.1" customHeight="1">
      <c r="A7" s="35" t="s">
        <v>159</v>
      </c>
      <c r="B7" s="36">
        <f>C7-1</f>
        <v>65.5</v>
      </c>
      <c r="C7" s="36">
        <f>D7-2</f>
        <v>66.5</v>
      </c>
      <c r="D7" s="36">
        <v>68.5</v>
      </c>
      <c r="E7" s="36">
        <f>D7+2</f>
        <v>70.5</v>
      </c>
      <c r="F7" s="36">
        <f>E7+2</f>
        <v>72.5</v>
      </c>
      <c r="G7" s="256"/>
      <c r="H7" s="37" t="s">
        <v>194</v>
      </c>
      <c r="I7" s="37" t="s">
        <v>195</v>
      </c>
      <c r="J7" s="41" t="s">
        <v>196</v>
      </c>
      <c r="K7" s="41" t="s">
        <v>197</v>
      </c>
      <c r="L7" s="41" t="s">
        <v>198</v>
      </c>
    </row>
    <row r="8" spans="1:12" ht="29.1" customHeight="1">
      <c r="A8" s="35" t="s">
        <v>160</v>
      </c>
      <c r="B8" s="36">
        <f t="shared" ref="B8:F8" si="0">B7-0.5</f>
        <v>65</v>
      </c>
      <c r="C8" s="36">
        <f t="shared" si="0"/>
        <v>66</v>
      </c>
      <c r="D8" s="36">
        <f t="shared" si="0"/>
        <v>68</v>
      </c>
      <c r="E8" s="36">
        <f t="shared" si="0"/>
        <v>70</v>
      </c>
      <c r="F8" s="36">
        <f t="shared" si="0"/>
        <v>72</v>
      </c>
      <c r="G8" s="256"/>
      <c r="H8" s="37" t="s">
        <v>199</v>
      </c>
      <c r="I8" s="37" t="s">
        <v>200</v>
      </c>
      <c r="J8" s="41" t="s">
        <v>163</v>
      </c>
      <c r="K8" s="41" t="s">
        <v>201</v>
      </c>
      <c r="L8" s="41" t="s">
        <v>202</v>
      </c>
    </row>
    <row r="9" spans="1:12" ht="29.1" customHeight="1">
      <c r="A9" s="35" t="s">
        <v>162</v>
      </c>
      <c r="B9" s="36">
        <f t="shared" ref="B9:B11" si="1">C9-4</f>
        <v>104</v>
      </c>
      <c r="C9" s="36">
        <f t="shared" ref="C9:C11" si="2">D9-4</f>
        <v>108</v>
      </c>
      <c r="D9" s="36">
        <v>112</v>
      </c>
      <c r="E9" s="36">
        <f t="shared" ref="E9:E11" si="3">D9+4</f>
        <v>116</v>
      </c>
      <c r="F9" s="36">
        <f>E9+4</f>
        <v>120</v>
      </c>
      <c r="G9" s="256"/>
      <c r="H9" s="37" t="s">
        <v>194</v>
      </c>
      <c r="I9" s="37" t="s">
        <v>194</v>
      </c>
      <c r="J9" s="41" t="s">
        <v>194</v>
      </c>
      <c r="K9" s="41" t="s">
        <v>203</v>
      </c>
      <c r="L9" s="41" t="s">
        <v>194</v>
      </c>
    </row>
    <row r="10" spans="1:12" ht="29.1" customHeight="1">
      <c r="A10" s="35" t="s">
        <v>164</v>
      </c>
      <c r="B10" s="36">
        <f t="shared" si="1"/>
        <v>100</v>
      </c>
      <c r="C10" s="36">
        <f t="shared" si="2"/>
        <v>104</v>
      </c>
      <c r="D10" s="36">
        <v>108</v>
      </c>
      <c r="E10" s="36">
        <f t="shared" si="3"/>
        <v>112</v>
      </c>
      <c r="F10" s="36">
        <f>E10+5</f>
        <v>117</v>
      </c>
      <c r="G10" s="256"/>
      <c r="H10" s="37" t="s">
        <v>163</v>
      </c>
      <c r="I10" s="37" t="s">
        <v>163</v>
      </c>
      <c r="J10" s="41" t="s">
        <v>194</v>
      </c>
      <c r="K10" s="41" t="s">
        <v>194</v>
      </c>
      <c r="L10" s="41" t="s">
        <v>194</v>
      </c>
    </row>
    <row r="11" spans="1:12" ht="29.1" customHeight="1">
      <c r="A11" s="35" t="s">
        <v>165</v>
      </c>
      <c r="B11" s="36">
        <f t="shared" si="1"/>
        <v>102</v>
      </c>
      <c r="C11" s="36">
        <f t="shared" si="2"/>
        <v>106</v>
      </c>
      <c r="D11" s="36">
        <v>110</v>
      </c>
      <c r="E11" s="36">
        <f t="shared" si="3"/>
        <v>114</v>
      </c>
      <c r="F11" s="36">
        <f>E11+5</f>
        <v>119</v>
      </c>
      <c r="G11" s="256"/>
      <c r="H11" s="37" t="s">
        <v>194</v>
      </c>
      <c r="I11" s="37" t="s">
        <v>194</v>
      </c>
      <c r="J11" s="41" t="s">
        <v>194</v>
      </c>
      <c r="K11" s="41" t="s">
        <v>194</v>
      </c>
      <c r="L11" s="41" t="s">
        <v>194</v>
      </c>
    </row>
    <row r="12" spans="1:12" ht="29.1" customHeight="1">
      <c r="A12" s="35" t="s">
        <v>168</v>
      </c>
      <c r="B12" s="36">
        <f>C12-1.2</f>
        <v>45.599999999999994</v>
      </c>
      <c r="C12" s="36">
        <f>D12-1.2</f>
        <v>46.8</v>
      </c>
      <c r="D12" s="36">
        <v>48</v>
      </c>
      <c r="E12" s="36">
        <f>D12+1.2</f>
        <v>49.2</v>
      </c>
      <c r="F12" s="36">
        <f>E12+1.2</f>
        <v>50.400000000000006</v>
      </c>
      <c r="G12" s="256"/>
      <c r="H12" s="37" t="s">
        <v>194</v>
      </c>
      <c r="I12" s="37" t="s">
        <v>194</v>
      </c>
      <c r="J12" s="41" t="s">
        <v>194</v>
      </c>
      <c r="K12" s="41" t="s">
        <v>163</v>
      </c>
      <c r="L12" s="41" t="s">
        <v>194</v>
      </c>
    </row>
    <row r="13" spans="1:12" ht="29.1" customHeight="1">
      <c r="A13" s="35" t="s">
        <v>170</v>
      </c>
      <c r="B13" s="36">
        <f>C13-1</f>
        <v>48</v>
      </c>
      <c r="C13" s="36">
        <f>D13-1</f>
        <v>49</v>
      </c>
      <c r="D13" s="36">
        <v>50</v>
      </c>
      <c r="E13" s="36">
        <f>D13+1</f>
        <v>51</v>
      </c>
      <c r="F13" s="36">
        <f>E13+1</f>
        <v>52</v>
      </c>
      <c r="G13" s="256"/>
      <c r="H13" s="37" t="s">
        <v>204</v>
      </c>
      <c r="I13" s="37" t="s">
        <v>171</v>
      </c>
      <c r="J13" s="41" t="s">
        <v>194</v>
      </c>
      <c r="K13" s="41" t="s">
        <v>171</v>
      </c>
      <c r="L13" s="41" t="s">
        <v>171</v>
      </c>
    </row>
    <row r="14" spans="1:12" ht="29.1" customHeight="1">
      <c r="A14" s="35" t="s">
        <v>172</v>
      </c>
      <c r="B14" s="36">
        <f>C14-1</f>
        <v>47</v>
      </c>
      <c r="C14" s="36">
        <f>D14-1</f>
        <v>48</v>
      </c>
      <c r="D14" s="36">
        <v>49</v>
      </c>
      <c r="E14" s="36">
        <f>D14+1</f>
        <v>50</v>
      </c>
      <c r="F14" s="36">
        <f>E14+1</f>
        <v>51</v>
      </c>
      <c r="G14" s="256"/>
      <c r="H14" s="37" t="s">
        <v>171</v>
      </c>
      <c r="I14" s="37" t="s">
        <v>171</v>
      </c>
      <c r="J14" s="41" t="s">
        <v>171</v>
      </c>
      <c r="K14" s="41" t="s">
        <v>171</v>
      </c>
      <c r="L14" s="41" t="s">
        <v>171</v>
      </c>
    </row>
    <row r="15" spans="1:12" ht="29.1" customHeight="1">
      <c r="A15" s="35" t="s">
        <v>173</v>
      </c>
      <c r="B15" s="36">
        <f>C15-0.6</f>
        <v>62.199999999999996</v>
      </c>
      <c r="C15" s="36">
        <f>D15-1.2</f>
        <v>62.8</v>
      </c>
      <c r="D15" s="36">
        <v>64</v>
      </c>
      <c r="E15" s="36">
        <f>D15+1.2</f>
        <v>65.2</v>
      </c>
      <c r="F15" s="36">
        <f>E15+1.2</f>
        <v>66.400000000000006</v>
      </c>
      <c r="G15" s="256"/>
      <c r="H15" s="37" t="s">
        <v>171</v>
      </c>
      <c r="I15" s="37" t="s">
        <v>171</v>
      </c>
      <c r="J15" s="41" t="s">
        <v>171</v>
      </c>
      <c r="K15" s="41" t="s">
        <v>171</v>
      </c>
      <c r="L15" s="41" t="s">
        <v>171</v>
      </c>
    </row>
    <row r="16" spans="1:12" ht="14.25">
      <c r="A16" s="28" t="s">
        <v>257</v>
      </c>
      <c r="D16" s="38"/>
      <c r="E16" s="38"/>
      <c r="F16" s="38"/>
      <c r="G16" s="38"/>
      <c r="H16" s="38"/>
      <c r="I16" s="38"/>
      <c r="J16" s="38"/>
      <c r="K16" s="38"/>
      <c r="L16" s="38"/>
    </row>
    <row r="17" spans="1:12" ht="14.25">
      <c r="A17" s="38"/>
      <c r="B17" s="38"/>
      <c r="C17" s="38"/>
      <c r="D17" s="38"/>
      <c r="E17" s="38"/>
      <c r="F17" s="38"/>
      <c r="G17" s="38"/>
      <c r="H17" s="39" t="s">
        <v>258</v>
      </c>
      <c r="I17" s="42"/>
      <c r="J17" s="39" t="s">
        <v>176</v>
      </c>
      <c r="K17" s="39"/>
      <c r="L17" s="39" t="s">
        <v>177</v>
      </c>
    </row>
  </sheetData>
  <mergeCells count="8">
    <mergeCell ref="A1:L1"/>
    <mergeCell ref="B2:C2"/>
    <mergeCell ref="E2:F2"/>
    <mergeCell ref="I2:L2"/>
    <mergeCell ref="B3:F3"/>
    <mergeCell ref="H3:L3"/>
    <mergeCell ref="A3:A4"/>
    <mergeCell ref="G2:G15"/>
  </mergeCells>
  <phoneticPr fontId="45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="125" zoomScaleNormal="125" workbookViewId="0">
      <selection activeCell="F4" sqref="F4"/>
    </sheetView>
  </sheetViews>
  <sheetFormatPr defaultColWidth="9" defaultRowHeight="14.25"/>
  <cols>
    <col min="1" max="1" width="7" customWidth="1"/>
    <col min="2" max="2" width="12.125" style="27" customWidth="1"/>
    <col min="3" max="3" width="12.875" style="27" customWidth="1"/>
    <col min="4" max="4" width="9.125" style="22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6" t="s">
        <v>259</v>
      </c>
      <c r="B1" s="356"/>
      <c r="C1" s="356"/>
      <c r="D1" s="357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</row>
    <row r="2" spans="1:15" s="1" customFormat="1" ht="16.5">
      <c r="A2" s="370" t="s">
        <v>260</v>
      </c>
      <c r="B2" s="371" t="s">
        <v>261</v>
      </c>
      <c r="C2" s="371" t="s">
        <v>262</v>
      </c>
      <c r="D2" s="373" t="s">
        <v>263</v>
      </c>
      <c r="E2" s="371" t="s">
        <v>264</v>
      </c>
      <c r="F2" s="371" t="s">
        <v>265</v>
      </c>
      <c r="G2" s="371" t="s">
        <v>266</v>
      </c>
      <c r="H2" s="371" t="s">
        <v>267</v>
      </c>
      <c r="I2" s="3" t="s">
        <v>268</v>
      </c>
      <c r="J2" s="3" t="s">
        <v>269</v>
      </c>
      <c r="K2" s="3" t="s">
        <v>270</v>
      </c>
      <c r="L2" s="3" t="s">
        <v>271</v>
      </c>
      <c r="M2" s="3" t="s">
        <v>272</v>
      </c>
      <c r="N2" s="371" t="s">
        <v>273</v>
      </c>
      <c r="O2" s="371" t="s">
        <v>274</v>
      </c>
    </row>
    <row r="3" spans="1:15" s="1" customFormat="1" ht="16.5">
      <c r="A3" s="370"/>
      <c r="B3" s="372"/>
      <c r="C3" s="372"/>
      <c r="D3" s="374"/>
      <c r="E3" s="372"/>
      <c r="F3" s="372"/>
      <c r="G3" s="372"/>
      <c r="H3" s="372"/>
      <c r="I3" s="3" t="s">
        <v>275</v>
      </c>
      <c r="J3" s="3" t="s">
        <v>275</v>
      </c>
      <c r="K3" s="3" t="s">
        <v>275</v>
      </c>
      <c r="L3" s="3" t="s">
        <v>275</v>
      </c>
      <c r="M3" s="3" t="s">
        <v>275</v>
      </c>
      <c r="N3" s="372"/>
      <c r="O3" s="372"/>
    </row>
    <row r="4" spans="1:15" ht="82.5">
      <c r="A4" s="5">
        <v>1</v>
      </c>
      <c r="B4" s="8">
        <v>2104</v>
      </c>
      <c r="C4" s="8" t="s">
        <v>276</v>
      </c>
      <c r="D4" s="7" t="s">
        <v>277</v>
      </c>
      <c r="E4" s="8" t="s">
        <v>63</v>
      </c>
      <c r="F4" s="7" t="s">
        <v>278</v>
      </c>
      <c r="G4" s="8" t="s">
        <v>66</v>
      </c>
      <c r="H4" s="8" t="s">
        <v>66</v>
      </c>
      <c r="I4" s="8">
        <v>4</v>
      </c>
      <c r="J4" s="8">
        <v>2</v>
      </c>
      <c r="K4" s="8">
        <v>3</v>
      </c>
      <c r="L4" s="8">
        <v>5</v>
      </c>
      <c r="M4" s="8">
        <v>3</v>
      </c>
      <c r="N4" s="8">
        <f>SUM(I4:M4)</f>
        <v>17</v>
      </c>
      <c r="O4" s="8" t="s">
        <v>279</v>
      </c>
    </row>
    <row r="5" spans="1:15" ht="82.5">
      <c r="A5" s="5">
        <v>2</v>
      </c>
      <c r="B5" s="8">
        <v>11</v>
      </c>
      <c r="C5" s="8" t="s">
        <v>276</v>
      </c>
      <c r="D5" s="7" t="s">
        <v>280</v>
      </c>
      <c r="E5" s="8" t="s">
        <v>63</v>
      </c>
      <c r="F5" s="7" t="s">
        <v>278</v>
      </c>
      <c r="G5" s="8" t="s">
        <v>66</v>
      </c>
      <c r="H5" s="8" t="s">
        <v>66</v>
      </c>
      <c r="I5" s="8">
        <v>3</v>
      </c>
      <c r="J5" s="8">
        <v>2</v>
      </c>
      <c r="K5" s="8">
        <v>3</v>
      </c>
      <c r="L5" s="8">
        <v>4</v>
      </c>
      <c r="M5" s="8">
        <v>3</v>
      </c>
      <c r="N5" s="8">
        <f>SUM(I5:M5)</f>
        <v>15</v>
      </c>
      <c r="O5" s="8" t="s">
        <v>279</v>
      </c>
    </row>
    <row r="6" spans="1:15">
      <c r="A6" s="5"/>
      <c r="B6" s="8"/>
      <c r="C6" s="8"/>
      <c r="D6" s="23"/>
      <c r="E6" s="8"/>
      <c r="F6" s="26"/>
      <c r="G6" s="8"/>
      <c r="H6" s="8"/>
      <c r="I6" s="8"/>
      <c r="J6" s="8"/>
      <c r="K6" s="8"/>
      <c r="L6" s="8"/>
      <c r="M6" s="8"/>
      <c r="N6" s="8"/>
      <c r="O6" s="8"/>
    </row>
    <row r="7" spans="1:15">
      <c r="A7" s="5"/>
      <c r="B7" s="8"/>
      <c r="C7" s="8"/>
      <c r="D7" s="24"/>
      <c r="E7" s="8"/>
      <c r="F7" s="26"/>
      <c r="G7" s="8"/>
      <c r="H7" s="8"/>
      <c r="I7" s="8"/>
      <c r="J7" s="8"/>
      <c r="K7" s="8"/>
      <c r="L7" s="8"/>
      <c r="M7" s="8"/>
      <c r="N7" s="8"/>
      <c r="O7" s="8"/>
    </row>
    <row r="8" spans="1:15">
      <c r="A8" s="5"/>
      <c r="B8" s="8"/>
      <c r="C8" s="8"/>
      <c r="D8" s="2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8"/>
      <c r="C9" s="8"/>
      <c r="D9" s="2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2" customFormat="1" ht="18.75">
      <c r="A10" s="358" t="s">
        <v>281</v>
      </c>
      <c r="B10" s="359"/>
      <c r="C10" s="359"/>
      <c r="D10" s="360"/>
      <c r="E10" s="361"/>
      <c r="F10" s="362"/>
      <c r="G10" s="362"/>
      <c r="H10" s="362"/>
      <c r="I10" s="363"/>
      <c r="J10" s="358" t="s">
        <v>282</v>
      </c>
      <c r="K10" s="364"/>
      <c r="L10" s="364"/>
      <c r="M10" s="365"/>
      <c r="N10" s="10"/>
      <c r="O10" s="12"/>
    </row>
    <row r="11" spans="1:15" ht="16.5">
      <c r="A11" s="366" t="s">
        <v>283</v>
      </c>
      <c r="B11" s="367"/>
      <c r="C11" s="367"/>
      <c r="D11" s="368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3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2022-06-24T02:45:22Z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69A03B66994D4A658115D2BCC9F4F6F2</vt:lpwstr>
  </property>
</Properties>
</file>