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<sst xmlns="http://schemas.openxmlformats.org/spreadsheetml/2006/main" count="878" uniqueCount="381">
  <si>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</si>
  <si>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</si>
  <si>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</si>
  <si>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</si>
  <si>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</si>
  <si>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</si>
  <si>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</si>
  <si>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</si>
  <si>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</si>
  <si>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</si>
  <si>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</si>
  <si>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</si>
  <si>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</si>
  <si>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</si>
  <si>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</si>
  <si>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</si>
  <si>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</si>
  <si>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</si>
  <si>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</si>
  <si>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</si>
  <si>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</si>
  <si>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</si>
  <si>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</si>
  <si>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</si>
  <si>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</si>
  <si>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</si>
  <si>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</si>
  <si>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</si>
  <si>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</si>
  <si>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</si>
  <si>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</si>
  <si>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</si>
  <si>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</si>
  <si>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</si>
  <si>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</si>
  <si>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</si>
  <si>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</si>
  <si>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</si>
  <si>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</si>
  <si>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</si>
  <si>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</si>
  <si>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</si>
  <si>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</si>
  <si>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</si>
  <si>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</si>
  <si>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</si>
  <si>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</si>
  <si>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</si>
  <si>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</si>
  <si>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</si>
  <si>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</si>
  <si>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</si>
  <si>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</si>
  <si>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</si>
  <si>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</si>
  <si>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</si>
  <si>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</si>
  <si>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</si>
  <si>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</si>
  <si>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</si>
  <si>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</si>
  <si>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</si>
  <si>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</si>
  <si>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TAMMBK92706</t>
  </si>
  <si>
    <t>合同交期</t>
  </si>
  <si>
    <t>产前确认样</t>
  </si>
  <si>
    <t>有</t>
  </si>
  <si>
    <t>无</t>
  </si>
  <si>
    <t>品名</t>
  </si>
  <si>
    <t>女式功能长裤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</si>
  <si>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</si>
  <si>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</si>
  <si>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</si>
  <si>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</si>
  <si>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</si>
  <si>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</si>
  <si>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</si>
  <si>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</si>
  <si>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</si>
  <si>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CGDD22051200081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</si>
  <si>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</si>
  <si>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</si>
  <si>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</si>
  <si>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</si>
  <si>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</si>
  <si>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</si>
  <si>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</si>
  <si>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</si>
  <si>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</si>
  <si>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</si>
  <si>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</si>
  <si>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</si>
  <si>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</si>
  <si>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</si>
  <si>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</si>
  <si>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</si>
  <si>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</si>
  <si>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</si>
  <si>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</si>
  <si>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</si>
  <si>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</si>
  <si>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</si>
  <si>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</si>
  <si>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</si>
  <si>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</si>
  <si>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</si>
  <si>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</si>
  <si>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</si>
  <si>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</si>
  <si>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</si>
  <si>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</si>
  <si>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</si>
  <si>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</si>
  <si>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</si>
  <si>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</si>
  <si>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</si>
  <si>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</si>
  <si>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</si>
  <si>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</si>
  <si>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</si>
  <si>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</si>
  <si>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</si>
  <si>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</si>
  <si>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</si>
  <si>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</si>
  <si>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</si>
  <si>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</si>
  <si>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</si>
  <si>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</si>
  <si>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1.内档缝没对上</t>
  </si>
  <si>
    <t>2.脚口线不直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</si>
  <si>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</si>
  <si>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</si>
  <si>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</si>
  <si>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</si>
  <si>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</si>
  <si>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</si>
  <si>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</si>
  <si>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</si>
  <si>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</si>
  <si>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</si>
  <si>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</si>
  <si>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</si>
  <si>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</si>
  <si>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</si>
  <si>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2022.5.10</t>
  </si>
  <si>
    <t>张爱萍</t>
  </si>
  <si>
    <t>QC规格测量表</t>
  </si>
  <si>
    <t>部位名称</t>
  </si>
  <si>
    <t>指示规格  FINAL SPEC</t>
  </si>
  <si>
    <t>样品规格  SAMPLE SPEC</t>
  </si>
  <si>
    <t>洗前/洗后</t>
  </si>
  <si>
    <t>150/70B</t>
  </si>
  <si>
    <t>155/74B</t>
  </si>
  <si>
    <t>160/78B</t>
  </si>
  <si>
    <t>165/82B</t>
  </si>
  <si>
    <t>170/86B</t>
  </si>
  <si>
    <t>175/90B</t>
  </si>
  <si>
    <t>黑色L1</t>
  </si>
  <si>
    <t>黑色L2</t>
  </si>
  <si>
    <t>裤外侧长</t>
  </si>
  <si>
    <t>0/-0.6</t>
  </si>
  <si>
    <t>-0.5/-1</t>
  </si>
  <si>
    <t>腰围 平量</t>
  </si>
  <si>
    <t>+1/0</t>
  </si>
  <si>
    <t>0/-1</t>
  </si>
  <si>
    <t>臀围</t>
  </si>
  <si>
    <t>-1/-2</t>
  </si>
  <si>
    <t>腿围/2</t>
  </si>
  <si>
    <t>-0.3/-0.3</t>
  </si>
  <si>
    <t>0/0</t>
  </si>
  <si>
    <t>脚口/2</t>
  </si>
  <si>
    <t>-0.2/-0.2</t>
  </si>
  <si>
    <t>前裆长 含腰</t>
  </si>
  <si>
    <t>+0.9/+0.2</t>
  </si>
  <si>
    <t>+0.5/0</t>
  </si>
  <si>
    <t>后裆长 含腰</t>
  </si>
  <si>
    <t>0/-0.5</t>
  </si>
  <si>
    <t>+0.2/-0.2</t>
  </si>
  <si>
    <t xml:space="preserve">     初期请洗测2-3件，有问题的另加测量数量。</t>
  </si>
  <si>
    <t>验货时间：2022.5.11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</si>
  <si>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</si>
  <si>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</si>
  <si>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</si>
  <si>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</si>
  <si>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</si>
  <si>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</si>
  <si>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</si>
  <si>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</si>
  <si>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</si>
  <si>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</si>
  <si>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</si>
  <si>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黑色：M#、L#、XL#各5件</t>
  </si>
  <si>
    <t>深灰：S#、XXL#各5件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</si>
  <si>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</si>
  <si>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</si>
  <si>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</si>
  <si>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1.侧兜拉链起拱</t>
  </si>
  <si>
    <t>2.门刀接双线</t>
  </si>
  <si>
    <t>【整改的严重缺陷及整改复核时间】</t>
  </si>
  <si>
    <t>于娜</t>
  </si>
  <si>
    <t>2022.5.20</t>
  </si>
  <si>
    <t>+0.60</t>
  </si>
  <si>
    <t>-0.5-0.7</t>
  </si>
  <si>
    <t>-0.5-1</t>
  </si>
  <si>
    <t>-0.5-0.5</t>
  </si>
  <si>
    <t>+1+0.5</t>
  </si>
  <si>
    <t>+1+1</t>
  </si>
  <si>
    <t>+1+2</t>
  </si>
  <si>
    <t>-0.20</t>
  </si>
  <si>
    <t>0+1</t>
  </si>
  <si>
    <t>-0.4-0.8</t>
  </si>
  <si>
    <t>0-0.6</t>
  </si>
  <si>
    <t>-0.7-1</t>
  </si>
  <si>
    <t>-1-1</t>
  </si>
  <si>
    <t>+0.4+0.4</t>
  </si>
  <si>
    <t>+0.50</t>
  </si>
  <si>
    <t>+0.20</t>
  </si>
  <si>
    <t>-0.3-0.4</t>
  </si>
  <si>
    <t>0-0.4</t>
  </si>
  <si>
    <t>00</t>
  </si>
  <si>
    <t>+0.7+0.6</t>
  </si>
  <si>
    <t>+1+0.6</t>
  </si>
  <si>
    <t>+0.6+0.5</t>
  </si>
  <si>
    <t>+10</t>
  </si>
  <si>
    <t>+0.5+1</t>
  </si>
  <si>
    <t>+0.8+0.5</t>
  </si>
  <si>
    <t>0+0.8</t>
  </si>
  <si>
    <t>验货时间：2022.5.20</t>
  </si>
  <si>
    <t>QC出货报告书</t>
  </si>
  <si>
    <t>TAMMMBK92706</t>
  </si>
  <si>
    <t>产品名称</t>
  </si>
  <si>
    <t>合同日期</t>
  </si>
  <si>
    <t>2022.6.15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</si>
  <si>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</si>
  <si>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</si>
  <si>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</si>
  <si>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</si>
  <si>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</si>
  <si>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</si>
  <si>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</si>
  <si>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电商仓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</si>
  <si>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</si>
  <si>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</si>
  <si>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</si>
  <si>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</si>
  <si>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</si>
  <si>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</si>
  <si>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</si>
  <si>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</si>
  <si>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</si>
  <si>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</si>
  <si>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采购凭证编号：CGDD22051200081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</si>
  <si>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</si>
  <si>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</si>
  <si>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</si>
  <si>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</si>
  <si>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</si>
  <si>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</si>
  <si>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</si>
  <si>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</si>
  <si>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</si>
  <si>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</si>
  <si>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</si>
  <si>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</si>
  <si>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</si>
  <si>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</si>
  <si>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②检验明细：黑色：1、3、5、7、8深灰：10、11、18、20、22、混箱：26、23</t>
  </si>
  <si>
    <t>共抽12箱，每箱每号10件，共抽120件</t>
  </si>
  <si>
    <t>情况说明：</t>
  </si>
  <si>
    <t xml:space="preserve">【问题点描述】  </t>
  </si>
  <si>
    <t>1.线毛不干净1件</t>
  </si>
  <si>
    <t>2.内档左右缝不对称差0.5CM1件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</si>
  <si>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</si>
  <si>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</si>
  <si>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</si>
  <si>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</si>
  <si>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</si>
  <si>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</si>
  <si>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</si>
  <si>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此订单2300件，此次出货967件，按照AQL2.5抽验要求，抽验120件，不良数量2件，在允许范围内，可以出货</t>
  </si>
  <si>
    <t>服装QC部门</t>
  </si>
  <si>
    <t>检验人</t>
  </si>
  <si>
    <t>2022.6.12</t>
  </si>
  <si>
    <t>验货时间：2022.6.12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</si>
  <si>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</si>
  <si>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</si>
  <si>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</si>
  <si>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</si>
  <si>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</si>
  <si>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</si>
  <si>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</si>
  <si>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</si>
  <si>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</si>
  <si>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</si>
  <si>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</si>
  <si>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</si>
  <si>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</si>
  <si>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</si>
  <si>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</si>
  <si>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</si>
  <si>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</si>
  <si>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-11-98（-4）</t>
    </r>
  </si>
  <si>
    <t>黑</t>
  </si>
  <si>
    <t>TAMMBK91707/706</t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</si>
  <si>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-18-100</t>
    </r>
  </si>
  <si>
    <r>
      <rPr>
        <b/>
        <sz val="10"/>
        <color theme="1"/>
        <rFont val="微软雅黑"/>
        <charset val="134"/>
      </rPr>
      <t>7</t>
    </r>
    <r>
      <rPr>
        <sz val="12"/>
        <color theme="1"/>
        <rFont val="宋体"/>
        <charset val="134"/>
        <scheme val="minor"/>
      </rPr>
      <t>-7-77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</si>
  <si>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-6-77</t>
    </r>
  </si>
  <si>
    <t>藏蓝</t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</si>
  <si>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-8-100</t>
    </r>
  </si>
  <si>
    <r>
      <rPr>
        <b/>
        <sz val="10"/>
        <color theme="1"/>
        <rFont val="微软雅黑"/>
        <charset val="134"/>
      </rPr>
      <t>1</t>
    </r>
    <r>
      <rPr>
        <sz val="12"/>
        <color theme="1"/>
        <rFont val="宋体"/>
        <charset val="134"/>
        <scheme val="minor"/>
      </rPr>
      <t>-10-118</t>
    </r>
  </si>
  <si>
    <t>4-7-97</t>
  </si>
  <si>
    <t>布边横杠-浅</t>
  </si>
  <si>
    <t>4-3-99</t>
  </si>
  <si>
    <t>4-4-99</t>
  </si>
  <si>
    <t>3-1-101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</si>
  <si>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</si>
  <si>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</si>
  <si>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</si>
  <si>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注:1.面料有色差、短米、少纱、抽丝、色杠、折痕等情况。</t>
  </si>
  <si>
    <t xml:space="preserve">  2面料横向色杠较多，跟单员确认后，验布3#--15处色杠，4杠不可以，其余不是大严重的正常生产。</t>
  </si>
  <si>
    <t xml:space="preserve">  3.面料反面毛长短不一，跟单确认后，特重的换片。轻微的只反面有，正面看不出来的正常生产。</t>
  </si>
  <si>
    <t xml:space="preserve">  4、面料有水波纹，约占1/3.经确认正常生产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</si>
  <si>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</si>
  <si>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</si>
  <si>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</si>
  <si>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</si>
  <si>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</si>
  <si>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</si>
  <si>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</si>
  <si>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</si>
  <si>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江苏南纬</t>
  </si>
  <si>
    <t>7-12-95</t>
  </si>
  <si>
    <t>7-19-93</t>
  </si>
  <si>
    <t>1-6-118</t>
  </si>
  <si>
    <t>蓝色</t>
  </si>
  <si>
    <t>1-10-77</t>
  </si>
  <si>
    <t>4-150</t>
  </si>
  <si>
    <t>灰色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</si>
  <si>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</si>
  <si>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</si>
  <si>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</si>
  <si>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</si>
  <si>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</si>
  <si>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</si>
  <si>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</si>
  <si>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</si>
  <si>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</si>
  <si>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</si>
  <si>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</si>
  <si>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</si>
  <si>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</si>
  <si>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</si>
  <si>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</si>
  <si>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</si>
  <si>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</si>
  <si>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</si>
  <si>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</si>
  <si>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</si>
  <si>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</si>
  <si>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</si>
  <si>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</si>
  <si>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</si>
  <si>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</si>
  <si>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</si>
  <si>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</si>
  <si>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</si>
  <si>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</si>
  <si>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</si>
  <si>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</si>
  <si>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</si>
  <si>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</si>
  <si>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</si>
  <si>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</si>
  <si>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印花</t>
  </si>
  <si>
    <r>
      <rPr>
        <sz val="12"/>
        <color theme="1"/>
        <rFont val="宋体"/>
        <charset val="134"/>
        <scheme val="minor"/>
      </rPr>
      <t>O</t>
    </r>
    <r>
      <rPr>
        <sz val="12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</si>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</sst>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5" fillId="13" borderId="83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26" borderId="86" applyNumberFormat="0" applyFont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7" borderId="79" applyNumberFormat="0" applyAlignment="0" applyProtection="0">
      <alignment vertical="center"/>
    </xf>
    <xf numFmtId="0" fontId="48" fillId="7" borderId="83" applyNumberFormat="0" applyAlignment="0" applyProtection="0">
      <alignment vertical="center"/>
    </xf>
    <xf numFmtId="0" fontId="47" fillId="16" borderId="84" applyNumberFormat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8" fillId="0" borderId="80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</cellStyleXfs>
  <cellXfs count="3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/>
    <xf numFmtId="0" fontId="0" fillId="0" borderId="2" xfId="0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0" fontId="14" fillId="3" borderId="2" xfId="0" applyFont="1" applyFill="1" applyBorder="1" applyAlignment="1">
      <alignment horizontal="left"/>
    </xf>
    <xf numFmtId="176" fontId="11" fillId="3" borderId="2" xfId="11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11" fillId="3" borderId="2" xfId="1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8" fillId="0" borderId="0" xfId="50" applyFill="1" applyBorder="1" applyAlignment="1">
      <alignment horizontal="left" vertical="center"/>
    </xf>
    <xf numFmtId="0" fontId="18" fillId="0" borderId="0" xfId="50" applyFont="1" applyFill="1" applyAlignment="1">
      <alignment horizontal="left" vertical="center"/>
    </xf>
    <xf numFmtId="0" fontId="18" fillId="0" borderId="0" xfId="50" applyFill="1" applyAlignment="1">
      <alignment horizontal="left" vertical="center"/>
    </xf>
    <xf numFmtId="0" fontId="19" fillId="0" borderId="28" xfId="50" applyFont="1" applyFill="1" applyBorder="1" applyAlignment="1">
      <alignment horizontal="center" vertical="top"/>
    </xf>
    <xf numFmtId="0" fontId="20" fillId="0" borderId="29" xfId="50" applyFont="1" applyFill="1" applyBorder="1" applyAlignment="1">
      <alignment horizontal="left" vertical="center"/>
    </xf>
    <xf numFmtId="0" fontId="11" fillId="0" borderId="30" xfId="50" applyFont="1" applyFill="1" applyBorder="1" applyAlignment="1">
      <alignment horizontal="center" vertical="center"/>
    </xf>
    <xf numFmtId="0" fontId="20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vertical="center"/>
    </xf>
    <xf numFmtId="0" fontId="20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vertical="center"/>
    </xf>
    <xf numFmtId="0" fontId="1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vertical="center"/>
    </xf>
    <xf numFmtId="58" fontId="21" fillId="0" borderId="13" xfId="50" applyNumberFormat="1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0" fillId="0" borderId="13" xfId="50" applyFont="1" applyFill="1" applyBorder="1" applyAlignment="1">
      <alignment horizontal="center" vertical="center"/>
    </xf>
    <xf numFmtId="0" fontId="20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right" vertical="center"/>
    </xf>
    <xf numFmtId="0" fontId="20" fillId="0" borderId="13" xfId="50" applyFont="1" applyFill="1" applyBorder="1" applyAlignment="1">
      <alignment horizontal="left" vertical="center"/>
    </xf>
    <xf numFmtId="0" fontId="20" fillId="0" borderId="32" xfId="50" applyFont="1" applyFill="1" applyBorder="1" applyAlignment="1">
      <alignment vertical="center"/>
    </xf>
    <xf numFmtId="0" fontId="11" fillId="0" borderId="33" xfId="50" applyFont="1" applyFill="1" applyBorder="1" applyAlignment="1">
      <alignment horizontal="right" vertical="center"/>
    </xf>
    <xf numFmtId="0" fontId="20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vertical="center"/>
    </xf>
    <xf numFmtId="0" fontId="21" fillId="0" borderId="33" xfId="50" applyFont="1" applyFill="1" applyBorder="1" applyAlignment="1">
      <alignment horizontal="left" vertical="center"/>
    </xf>
    <xf numFmtId="0" fontId="20" fillId="0" borderId="33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vertical="center"/>
    </xf>
    <xf numFmtId="0" fontId="21" fillId="0" borderId="0" xfId="50" applyFont="1" applyFill="1" applyBorder="1" applyAlignment="1">
      <alignment vertical="center"/>
    </xf>
    <xf numFmtId="0" fontId="21" fillId="0" borderId="0" xfId="50" applyFont="1" applyFill="1" applyAlignment="1">
      <alignment horizontal="left" vertical="center"/>
    </xf>
    <xf numFmtId="0" fontId="20" fillId="0" borderId="29" xfId="50" applyFont="1" applyFill="1" applyBorder="1" applyAlignment="1">
      <alignment vertical="center"/>
    </xf>
    <xf numFmtId="0" fontId="20" fillId="0" borderId="34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3" xfId="50" applyFont="1" applyFill="1" applyBorder="1" applyAlignment="1">
      <alignment vertical="center"/>
    </xf>
    <xf numFmtId="0" fontId="21" fillId="0" borderId="36" xfId="50" applyFont="1" applyFill="1" applyBorder="1" applyAlignment="1">
      <alignment horizontal="center" vertical="center"/>
    </xf>
    <xf numFmtId="0" fontId="21" fillId="0" borderId="37" xfId="50" applyFont="1" applyFill="1" applyBorder="1" applyAlignment="1">
      <alignment horizontal="center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horizontal="left" vertical="center"/>
    </xf>
    <xf numFmtId="0" fontId="20" fillId="0" borderId="30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 wrapText="1"/>
    </xf>
    <xf numFmtId="0" fontId="21" fillId="0" borderId="13" xfId="50" applyFont="1" applyFill="1" applyBorder="1" applyAlignment="1">
      <alignment horizontal="left" vertical="center" wrapText="1"/>
    </xf>
    <xf numFmtId="0" fontId="20" fillId="0" borderId="32" xfId="50" applyFont="1" applyFill="1" applyBorder="1" applyAlignment="1">
      <alignment horizontal="left" vertical="center"/>
    </xf>
    <xf numFmtId="0" fontId="18" fillId="0" borderId="33" xfId="50" applyFill="1" applyBorder="1" applyAlignment="1">
      <alignment horizontal="center" vertical="center"/>
    </xf>
    <xf numFmtId="0" fontId="20" fillId="0" borderId="39" xfId="50" applyFont="1" applyFill="1" applyBorder="1" applyAlignment="1">
      <alignment horizontal="center" vertical="center"/>
    </xf>
    <xf numFmtId="0" fontId="20" fillId="0" borderId="40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1" fillId="0" borderId="41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20" fillId="0" borderId="36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58" fontId="21" fillId="0" borderId="33" xfId="50" applyNumberFormat="1" applyFont="1" applyFill="1" applyBorder="1" applyAlignment="1">
      <alignment vertical="center"/>
    </xf>
    <xf numFmtId="0" fontId="20" fillId="0" borderId="33" xfId="50" applyFont="1" applyFill="1" applyBorder="1" applyAlignment="1">
      <alignment horizontal="center" vertical="center"/>
    </xf>
    <xf numFmtId="0" fontId="21" fillId="0" borderId="44" xfId="50" applyFont="1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center" vertical="center"/>
    </xf>
    <xf numFmtId="0" fontId="13" fillId="0" borderId="48" xfId="50" applyFont="1" applyFill="1" applyBorder="1" applyAlignment="1">
      <alignment horizontal="left" vertical="center"/>
    </xf>
    <xf numFmtId="0" fontId="20" fillId="0" borderId="44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1" fillId="0" borderId="4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 wrapText="1"/>
    </xf>
    <xf numFmtId="0" fontId="18" fillId="0" borderId="46" xfId="50" applyFill="1" applyBorder="1" applyAlignment="1">
      <alignment horizontal="center" vertical="center"/>
    </xf>
    <xf numFmtId="0" fontId="18" fillId="0" borderId="48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21" fillId="0" borderId="46" xfId="50" applyFont="1" applyFill="1" applyBorder="1" applyAlignment="1">
      <alignment horizontal="center" vertical="center"/>
    </xf>
    <xf numFmtId="0" fontId="18" fillId="0" borderId="0" xfId="50" applyFont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1" fillId="0" borderId="13" xfId="50" applyFont="1" applyBorder="1" applyAlignment="1">
      <alignment horizontal="center" vertical="center"/>
    </xf>
    <xf numFmtId="0" fontId="11" fillId="0" borderId="45" xfId="50" applyFont="1" applyBorder="1" applyAlignment="1">
      <alignment horizontal="center" vertical="center"/>
    </xf>
    <xf numFmtId="0" fontId="13" fillId="0" borderId="13" xfId="50" applyFont="1" applyBorder="1" applyAlignment="1">
      <alignment horizontal="left" vertical="center"/>
    </xf>
    <xf numFmtId="14" fontId="11" fillId="0" borderId="13" xfId="50" applyNumberFormat="1" applyFont="1" applyBorder="1" applyAlignment="1">
      <alignment horizontal="center" vertical="center"/>
    </xf>
    <xf numFmtId="14" fontId="11" fillId="0" borderId="45" xfId="50" applyNumberFormat="1" applyFont="1" applyBorder="1" applyAlignment="1">
      <alignment horizontal="center" vertical="center"/>
    </xf>
    <xf numFmtId="0" fontId="13" fillId="0" borderId="31" xfId="50" applyFont="1" applyBorder="1" applyAlignment="1">
      <alignment vertical="center"/>
    </xf>
    <xf numFmtId="0" fontId="21" fillId="0" borderId="13" xfId="50" applyFont="1" applyBorder="1" applyAlignment="1">
      <alignment horizontal="center" vertical="center"/>
    </xf>
    <xf numFmtId="0" fontId="21" fillId="0" borderId="45" xfId="50" applyFont="1" applyBorder="1" applyAlignment="1">
      <alignment horizontal="center" vertical="center"/>
    </xf>
    <xf numFmtId="0" fontId="11" fillId="0" borderId="13" xfId="50" applyFont="1" applyBorder="1" applyAlignment="1">
      <alignment vertical="center"/>
    </xf>
    <xf numFmtId="0" fontId="11" fillId="0" borderId="45" xfId="50" applyFont="1" applyBorder="1" applyAlignment="1">
      <alignment vertical="center"/>
    </xf>
    <xf numFmtId="0" fontId="13" fillId="0" borderId="31" xfId="50" applyFont="1" applyBorder="1" applyAlignment="1">
      <alignment horizontal="center" vertical="center"/>
    </xf>
    <xf numFmtId="0" fontId="11" fillId="0" borderId="31" xfId="50" applyFont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11" fillId="0" borderId="33" xfId="50" applyFont="1" applyBorder="1" applyAlignment="1">
      <alignment horizontal="center" vertical="center"/>
    </xf>
    <xf numFmtId="0" fontId="11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14" fontId="11" fillId="0" borderId="33" xfId="50" applyNumberFormat="1" applyFont="1" applyBorder="1" applyAlignment="1">
      <alignment horizontal="center" vertical="center"/>
    </xf>
    <xf numFmtId="14" fontId="11" fillId="0" borderId="46" xfId="50" applyNumberFormat="1" applyFont="1" applyBorder="1" applyAlignment="1">
      <alignment horizontal="center" vertical="center"/>
    </xf>
    <xf numFmtId="0" fontId="12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8" fillId="0" borderId="30" xfId="50" applyFont="1" applyBorder="1" applyAlignment="1">
      <alignment horizontal="left" vertical="center"/>
    </xf>
    <xf numFmtId="0" fontId="11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8" fillId="0" borderId="13" xfId="50" applyFont="1" applyBorder="1" applyAlignment="1">
      <alignment horizontal="left" vertical="center"/>
    </xf>
    <xf numFmtId="0" fontId="11" fillId="0" borderId="13" xfId="50" applyFont="1" applyBorder="1" applyAlignment="1">
      <alignment horizontal="left" vertical="center"/>
    </xf>
    <xf numFmtId="0" fontId="18" fillId="0" borderId="13" xfId="50" applyFont="1" applyBorder="1" applyAlignment="1">
      <alignment vertical="center"/>
    </xf>
    <xf numFmtId="0" fontId="13" fillId="0" borderId="13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38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3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11" fillId="0" borderId="32" xfId="50" applyFont="1" applyBorder="1" applyAlignment="1">
      <alignment horizontal="left" vertical="center"/>
    </xf>
    <xf numFmtId="0" fontId="11" fillId="0" borderId="33" xfId="5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1" fillId="0" borderId="13" xfId="50" applyFont="1" applyFill="1" applyBorder="1" applyAlignment="1">
      <alignment horizontal="left" vertical="center"/>
    </xf>
    <xf numFmtId="0" fontId="13" fillId="0" borderId="32" xfId="50" applyFont="1" applyBorder="1" applyAlignment="1">
      <alignment horizontal="center" vertical="center"/>
    </xf>
    <xf numFmtId="0" fontId="13" fillId="0" borderId="33" xfId="50" applyFont="1" applyBorder="1" applyAlignment="1">
      <alignment horizontal="center" vertical="center"/>
    </xf>
    <xf numFmtId="0" fontId="13" fillId="0" borderId="13" xfId="50" applyFont="1" applyBorder="1" applyAlignment="1">
      <alignment horizontal="center" vertical="center"/>
    </xf>
    <xf numFmtId="0" fontId="20" fillId="0" borderId="13" xfId="50" applyFont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0" xfId="50" applyFont="1" applyFill="1" applyBorder="1" applyAlignment="1">
      <alignment horizontal="left" vertical="center"/>
    </xf>
    <xf numFmtId="0" fontId="11" fillId="0" borderId="40" xfId="50" applyFont="1" applyFill="1" applyBorder="1" applyAlignment="1">
      <alignment horizontal="left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7" xfId="50" applyFont="1" applyFill="1" applyBorder="1" applyAlignment="1">
      <alignment horizontal="left" vertical="center"/>
    </xf>
    <xf numFmtId="0" fontId="13" fillId="0" borderId="38" xfId="50" applyFont="1" applyBorder="1" applyAlignment="1">
      <alignment horizontal="left" vertical="center"/>
    </xf>
    <xf numFmtId="0" fontId="13" fillId="0" borderId="37" xfId="50" applyFont="1" applyBorder="1" applyAlignment="1">
      <alignment horizontal="left" vertical="center"/>
    </xf>
    <xf numFmtId="0" fontId="12" fillId="0" borderId="52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vertical="center"/>
    </xf>
    <xf numFmtId="0" fontId="11" fillId="0" borderId="53" xfId="50" applyFont="1" applyBorder="1" applyAlignment="1">
      <alignment vertical="center"/>
    </xf>
    <xf numFmtId="58" fontId="18" fillId="0" borderId="53" xfId="50" applyNumberFormat="1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center" vertical="center"/>
    </xf>
    <xf numFmtId="0" fontId="12" fillId="0" borderId="56" xfId="50" applyFont="1" applyFill="1" applyBorder="1" applyAlignment="1">
      <alignment horizontal="center" vertical="center"/>
    </xf>
    <xf numFmtId="0" fontId="12" fillId="0" borderId="32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8" fillId="0" borderId="57" xfId="50" applyFont="1" applyBorder="1" applyAlignment="1">
      <alignment horizontal="center" vertical="center"/>
    </xf>
    <xf numFmtId="0" fontId="11" fillId="0" borderId="45" xfId="50" applyFont="1" applyBorder="1" applyAlignment="1">
      <alignment horizontal="left" vertical="center"/>
    </xf>
    <xf numFmtId="0" fontId="13" fillId="0" borderId="45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/>
    </xf>
    <xf numFmtId="0" fontId="11" fillId="0" borderId="44" xfId="50" applyFont="1" applyBorder="1" applyAlignment="1">
      <alignment horizontal="left" vertical="center"/>
    </xf>
    <xf numFmtId="0" fontId="20" fillId="0" borderId="30" xfId="50" applyFont="1" applyBorder="1" applyAlignment="1">
      <alignment horizontal="left" vertical="center"/>
    </xf>
    <xf numFmtId="0" fontId="20" fillId="0" borderId="44" xfId="50" applyFont="1" applyBorder="1" applyAlignment="1">
      <alignment horizontal="left" vertical="center"/>
    </xf>
    <xf numFmtId="0" fontId="20" fillId="0" borderId="36" xfId="50" applyFont="1" applyBorder="1" applyAlignment="1">
      <alignment horizontal="left" vertical="center"/>
    </xf>
    <xf numFmtId="0" fontId="20" fillId="0" borderId="37" xfId="50" applyFont="1" applyBorder="1" applyAlignment="1">
      <alignment horizontal="left" vertical="center"/>
    </xf>
    <xf numFmtId="0" fontId="20" fillId="0" borderId="48" xfId="50" applyFont="1" applyBorder="1" applyAlignment="1">
      <alignment horizontal="left" vertical="center"/>
    </xf>
    <xf numFmtId="0" fontId="11" fillId="0" borderId="46" xfId="50" applyFont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3" fillId="0" borderId="46" xfId="50" applyFont="1" applyBorder="1" applyAlignment="1">
      <alignment horizontal="center" vertical="center"/>
    </xf>
    <xf numFmtId="0" fontId="20" fillId="0" borderId="45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1" fillId="0" borderId="47" xfId="50" applyFont="1" applyFill="1" applyBorder="1" applyAlignment="1">
      <alignment horizontal="left" vertical="center"/>
    </xf>
    <xf numFmtId="0" fontId="11" fillId="0" borderId="48" xfId="50" applyFont="1" applyFill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1" fillId="0" borderId="58" xfId="50" applyFont="1" applyBorder="1" applyAlignment="1">
      <alignment horizontal="center" vertical="center"/>
    </xf>
    <xf numFmtId="0" fontId="12" fillId="0" borderId="59" xfId="50" applyFont="1" applyFill="1" applyBorder="1" applyAlignment="1">
      <alignment horizontal="left" vertical="center"/>
    </xf>
    <xf numFmtId="0" fontId="12" fillId="0" borderId="60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center" vertical="center"/>
    </xf>
    <xf numFmtId="0" fontId="18" fillId="0" borderId="53" xfId="50" applyFont="1" applyBorder="1" applyAlignment="1">
      <alignment horizontal="center" vertical="center"/>
    </xf>
    <xf numFmtId="0" fontId="18" fillId="0" borderId="58" xfId="50" applyFont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18" fillId="0" borderId="0" xfId="50" applyFont="1" applyBorder="1" applyAlignment="1">
      <alignment horizontal="left" vertical="center"/>
    </xf>
    <xf numFmtId="0" fontId="24" fillId="0" borderId="28" xfId="50" applyFont="1" applyBorder="1" applyAlignment="1">
      <alignment horizontal="center" vertical="top"/>
    </xf>
    <xf numFmtId="0" fontId="11" fillId="0" borderId="36" xfId="50" applyFont="1" applyBorder="1" applyAlignment="1">
      <alignment horizontal="left" vertical="center"/>
    </xf>
    <xf numFmtId="0" fontId="11" fillId="0" borderId="48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8" fillId="0" borderId="56" xfId="50" applyFont="1" applyBorder="1" applyAlignment="1">
      <alignment horizontal="left" vertical="center"/>
    </xf>
    <xf numFmtId="0" fontId="11" fillId="0" borderId="56" xfId="50" applyFont="1" applyBorder="1" applyAlignment="1">
      <alignment horizontal="left" vertical="center"/>
    </xf>
    <xf numFmtId="0" fontId="18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1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8" fillId="0" borderId="56" xfId="50" applyFont="1" applyBorder="1" applyAlignment="1">
      <alignment horizontal="center" vertical="center"/>
    </xf>
    <xf numFmtId="0" fontId="18" fillId="0" borderId="13" xfId="50" applyFont="1" applyBorder="1" applyAlignment="1">
      <alignment horizontal="center" vertical="center"/>
    </xf>
    <xf numFmtId="0" fontId="13" fillId="0" borderId="41" xfId="50" applyFont="1" applyBorder="1" applyAlignment="1">
      <alignment horizontal="left" vertical="center" wrapText="1"/>
    </xf>
    <xf numFmtId="0" fontId="13" fillId="0" borderId="42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1" fillId="0" borderId="13" xfId="5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9" fontId="11" fillId="0" borderId="40" xfId="50" applyNumberFormat="1" applyFont="1" applyBorder="1" applyAlignment="1">
      <alignment horizontal="left" vertical="center"/>
    </xf>
    <xf numFmtId="9" fontId="11" fillId="0" borderId="35" xfId="50" applyNumberFormat="1" applyFont="1" applyBorder="1" applyAlignment="1">
      <alignment horizontal="left" vertical="center"/>
    </xf>
    <xf numFmtId="9" fontId="11" fillId="0" borderId="41" xfId="50" applyNumberFormat="1" applyFont="1" applyBorder="1" applyAlignment="1">
      <alignment horizontal="left" vertical="center"/>
    </xf>
    <xf numFmtId="9" fontId="11" fillId="0" borderId="42" xfId="50" applyNumberFormat="1" applyFont="1" applyBorder="1" applyAlignment="1">
      <alignment horizontal="left" vertical="center"/>
    </xf>
    <xf numFmtId="0" fontId="20" fillId="0" borderId="55" xfId="50" applyFont="1" applyFill="1" applyBorder="1" applyAlignment="1">
      <alignment horizontal="left" vertical="center"/>
    </xf>
    <xf numFmtId="0" fontId="20" fillId="0" borderId="56" xfId="50" applyFont="1" applyFill="1" applyBorder="1" applyAlignment="1">
      <alignment horizontal="left" vertical="center"/>
    </xf>
    <xf numFmtId="0" fontId="20" fillId="0" borderId="63" xfId="50" applyFont="1" applyFill="1" applyBorder="1" applyAlignment="1">
      <alignment horizontal="left" vertical="center"/>
    </xf>
    <xf numFmtId="0" fontId="20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1" fillId="0" borderId="6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6" fillId="0" borderId="53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1" fillId="0" borderId="6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58" fontId="18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8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1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7" fillId="0" borderId="45" xfId="50" applyFont="1" applyBorder="1" applyAlignment="1">
      <alignment horizontal="left" vertical="center"/>
    </xf>
    <xf numFmtId="0" fontId="21" fillId="0" borderId="45" xfId="5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9" xfId="50" applyNumberFormat="1" applyFont="1" applyBorder="1" applyAlignment="1">
      <alignment horizontal="left" vertical="center"/>
    </xf>
    <xf numFmtId="0" fontId="20" fillId="0" borderId="60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11" fillId="0" borderId="68" xfId="50" applyFont="1" applyFill="1" applyBorder="1" applyAlignment="1">
      <alignment horizontal="left" vertical="center"/>
    </xf>
    <xf numFmtId="0" fontId="12" fillId="0" borderId="69" xfId="50" applyFont="1" applyBorder="1" applyAlignment="1">
      <alignment horizontal="center" vertical="center"/>
    </xf>
    <xf numFmtId="0" fontId="11" fillId="0" borderId="66" xfId="50" applyFont="1" applyBorder="1" applyAlignment="1">
      <alignment horizontal="center" vertical="center"/>
    </xf>
    <xf numFmtId="0" fontId="11" fillId="0" borderId="67" xfId="50" applyFont="1" applyBorder="1" applyAlignment="1">
      <alignment horizontal="center" vertical="center"/>
    </xf>
    <xf numFmtId="0" fontId="11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95250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34550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19175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390525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1452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19175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43775" y="19335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57150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143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81475" y="28575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384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286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590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191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590550</xdr:colOff>
          <xdr:row>45</xdr:row>
          <xdr:rowOff>19050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590550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590550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590550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628650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72050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720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590550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0110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47900"/>
              <a:ext cx="390525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43775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95250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166875" y="10106025"/>
              <a:ext cx="304800" cy="95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257175</xdr:colOff>
          <xdr:row>9</xdr:row>
          <xdr:rowOff>161925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95850" y="2133600"/>
              <a:ext cx="400050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5475" y="1971675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1668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8</xdr:row>
          <xdr:rowOff>200025</xdr:rowOff>
        </xdr:from>
        <xdr:to>
          <xdr:col>6</xdr:col>
          <xdr:colOff>9525</xdr:colOff>
          <xdr:row>10</xdr:row>
          <xdr:rowOff>38100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29100" y="1962150"/>
              <a:ext cx="41910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19050</xdr:rowOff>
        </xdr:from>
        <xdr:to>
          <xdr:col>6</xdr:col>
          <xdr:colOff>0</xdr:colOff>
          <xdr:row>11</xdr:row>
          <xdr:rowOff>19050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9</xdr:row>
          <xdr:rowOff>0</xdr:rowOff>
        </xdr:from>
        <xdr:to>
          <xdr:col>1</xdr:col>
          <xdr:colOff>752475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1575" y="19716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28575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200025</xdr:rowOff>
        </xdr:from>
        <xdr:to>
          <xdr:col>10</xdr:col>
          <xdr:colOff>0</xdr:colOff>
          <xdr:row>10</xdr:row>
          <xdr:rowOff>28575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353300" y="1962150"/>
              <a:ext cx="40957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8</xdr:row>
          <xdr:rowOff>171450</xdr:rowOff>
        </xdr:from>
        <xdr:to>
          <xdr:col>10</xdr:col>
          <xdr:colOff>714375</xdr:colOff>
          <xdr:row>10</xdr:row>
          <xdr:rowOff>57150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67675" y="1933575"/>
              <a:ext cx="4095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353300" y="22002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28575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77200" y="214312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171450</xdr:rowOff>
        </xdr:from>
        <xdr:to>
          <xdr:col>9</xdr:col>
          <xdr:colOff>714375</xdr:colOff>
          <xdr:row>4</xdr:row>
          <xdr:rowOff>28575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305675" y="676275"/>
              <a:ext cx="409575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9525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96250" y="723900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3</xdr:row>
          <xdr:rowOff>161925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305675" y="876300"/>
              <a:ext cx="41910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86725" y="876300"/>
              <a:ext cx="438150" cy="295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171450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5772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171450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57725"/>
              <a:ext cx="390525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590550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21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2125" y="554355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590550</xdr:colOff>
          <xdr:row>27</xdr:row>
          <xdr:rowOff>171450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590550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590550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210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590550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962900" y="5753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590550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2009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590550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962900" y="553402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67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674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32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3225" y="553402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67425" y="57435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43100" y="21621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6</xdr:row>
          <xdr:rowOff>171450</xdr:rowOff>
        </xdr:from>
        <xdr:to>
          <xdr:col>2</xdr:col>
          <xdr:colOff>19050</xdr:colOff>
          <xdr:row>8</xdr:row>
          <xdr:rowOff>66675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90625" y="1419225"/>
              <a:ext cx="40957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438150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84395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476250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41720" y="723138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2370" y="724090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08145" y="2162175"/>
              <a:ext cx="409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57150</xdr:rowOff>
        </xdr:from>
        <xdr:to>
          <xdr:col>7</xdr:col>
          <xdr:colOff>323850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55870" y="2038350"/>
              <a:ext cx="62865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57150</xdr:rowOff>
        </xdr:from>
        <xdr:to>
          <xdr:col>7</xdr:col>
          <xdr:colOff>323850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55870" y="2219325"/>
              <a:ext cx="628650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08145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323850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55870" y="2428875"/>
              <a:ext cx="6286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94320" y="2028825"/>
              <a:ext cx="35242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57150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94320" y="2219325"/>
              <a:ext cx="352425" cy="352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7070" y="252412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19050</xdr:rowOff>
        </xdr:from>
        <xdr:to>
          <xdr:col>10</xdr:col>
          <xdr:colOff>771525</xdr:colOff>
          <xdr:row>14</xdr:row>
          <xdr:rowOff>133350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94320" y="2362200"/>
              <a:ext cx="352425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0372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038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038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43100" y="1619250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0325" y="1628775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323850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0325" y="1809750"/>
              <a:ext cx="6000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316230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361950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572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2445" y="1438275"/>
              <a:ext cx="3524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628650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7070" y="2162175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361950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7070" y="2343150"/>
              <a:ext cx="409575" cy="1619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03820" y="10668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03720" y="885825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03720" y="704850"/>
              <a:ext cx="39052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11</xdr:row>
          <xdr:rowOff>152400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33475" y="2314575"/>
              <a:ext cx="52387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161925</xdr:rowOff>
        </xdr:from>
        <xdr:to>
          <xdr:col>3</xdr:col>
          <xdr:colOff>504825</xdr:colOff>
          <xdr:row>25</xdr:row>
          <xdr:rowOff>19050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52600" y="4152900"/>
              <a:ext cx="1028700" cy="590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43100" y="2314575"/>
              <a:ext cx="790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3950" y="2524125"/>
              <a:ext cx="6381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171450</xdr:rowOff>
        </xdr:from>
        <xdr:to>
          <xdr:col>2</xdr:col>
          <xdr:colOff>171450</xdr:colOff>
          <xdr:row>12</xdr:row>
          <xdr:rowOff>19050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286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247650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9095" y="2324100"/>
              <a:ext cx="6953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114300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0175"/>
              <a:ext cx="400050" cy="2762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0225"/>
              <a:ext cx="4095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3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74" customWidth="1"/>
    <col min="3" max="3" width="10.125" customWidth="1"/>
  </cols>
  <sheetData>
    <row r="1" ht="21" customHeight="1" spans="1:2">
      <c r="A1" s="375"/>
      <c r="B1" s="376" t="s">
        <v>0</v>
      </c>
    </row>
    <row r="2" spans="1:2">
      <c r="A2" s="9">
        <v>1</v>
      </c>
      <c r="B2" s="377" t="s">
        <v>1</v>
      </c>
    </row>
    <row r="3" spans="1:2">
      <c r="A3" s="9">
        <v>2</v>
      </c>
      <c r="B3" s="377" t="s">
        <v>2</v>
      </c>
    </row>
    <row r="4" spans="1:2">
      <c r="A4" s="9">
        <v>3</v>
      </c>
      <c r="B4" s="377" t="s">
        <v>3</v>
      </c>
    </row>
    <row r="5" spans="1:2">
      <c r="A5" s="9">
        <v>4</v>
      </c>
      <c r="B5" s="377" t="s">
        <v>4</v>
      </c>
    </row>
    <row r="6" spans="1:2">
      <c r="A6" s="9">
        <v>5</v>
      </c>
      <c r="B6" s="377" t="s">
        <v>5</v>
      </c>
    </row>
    <row r="7" spans="1:2">
      <c r="A7" s="9">
        <v>6</v>
      </c>
      <c r="B7" s="377" t="s">
        <v>6</v>
      </c>
    </row>
    <row r="8" s="373" customFormat="1" ht="15" customHeight="1" spans="1:2">
      <c r="A8" s="378">
        <v>7</v>
      </c>
      <c r="B8" s="379" t="s">
        <v>7</v>
      </c>
    </row>
    <row r="9" ht="18.95" customHeight="1" spans="1:2">
      <c r="A9" s="375"/>
      <c r="B9" s="380" t="s">
        <v>8</v>
      </c>
    </row>
    <row r="10" ht="15.95" customHeight="1" spans="1:2">
      <c r="A10" s="9">
        <v>1</v>
      </c>
      <c r="B10" s="381" t="s">
        <v>9</v>
      </c>
    </row>
    <row r="11" spans="1:2">
      <c r="A11" s="9">
        <v>2</v>
      </c>
      <c r="B11" s="377" t="s">
        <v>10</v>
      </c>
    </row>
    <row r="12" spans="1:2">
      <c r="A12" s="9">
        <v>3</v>
      </c>
      <c r="B12" s="379" t="s">
        <v>11</v>
      </c>
    </row>
    <row r="13" spans="1:2">
      <c r="A13" s="9">
        <v>4</v>
      </c>
      <c r="B13" s="377" t="s">
        <v>12</v>
      </c>
    </row>
    <row r="14" spans="1:2">
      <c r="A14" s="9">
        <v>5</v>
      </c>
      <c r="B14" s="377" t="s">
        <v>13</v>
      </c>
    </row>
    <row r="15" spans="1:2">
      <c r="A15" s="9">
        <v>6</v>
      </c>
      <c r="B15" s="377" t="s">
        <v>14</v>
      </c>
    </row>
    <row r="16" spans="1:2">
      <c r="A16" s="9">
        <v>7</v>
      </c>
      <c r="B16" s="377" t="s">
        <v>15</v>
      </c>
    </row>
    <row r="17" spans="1:2">
      <c r="A17" s="9">
        <v>8</v>
      </c>
      <c r="B17" s="377" t="s">
        <v>16</v>
      </c>
    </row>
    <row r="18" spans="1:2">
      <c r="A18" s="9">
        <v>9</v>
      </c>
      <c r="B18" s="377" t="s">
        <v>17</v>
      </c>
    </row>
    <row r="19" spans="1:2">
      <c r="A19" s="9"/>
      <c r="B19" s="377"/>
    </row>
    <row r="20" ht="20.25" spans="1:2">
      <c r="A20" s="375"/>
      <c r="B20" s="376" t="s">
        <v>18</v>
      </c>
    </row>
    <row r="21" spans="1:2">
      <c r="A21" s="9">
        <v>1</v>
      </c>
      <c r="B21" s="382" t="s">
        <v>19</v>
      </c>
    </row>
    <row r="22" spans="1:2">
      <c r="A22" s="9">
        <v>2</v>
      </c>
      <c r="B22" s="377" t="s">
        <v>20</v>
      </c>
    </row>
    <row r="23" spans="1:2">
      <c r="A23" s="9">
        <v>3</v>
      </c>
      <c r="B23" s="377" t="s">
        <v>21</v>
      </c>
    </row>
    <row r="24" spans="1:2">
      <c r="A24" s="9">
        <v>4</v>
      </c>
      <c r="B24" s="377" t="s">
        <v>22</v>
      </c>
    </row>
    <row r="25" spans="1:2">
      <c r="A25" s="9">
        <v>5</v>
      </c>
      <c r="B25" s="377" t="s">
        <v>23</v>
      </c>
    </row>
    <row r="26" spans="1:2">
      <c r="A26" s="9">
        <v>6</v>
      </c>
      <c r="B26" s="377" t="s">
        <v>24</v>
      </c>
    </row>
    <row r="27" spans="1:2">
      <c r="A27" s="9">
        <v>7</v>
      </c>
      <c r="B27" s="377" t="s">
        <v>25</v>
      </c>
    </row>
    <row r="28" spans="1:2">
      <c r="A28" s="9"/>
      <c r="B28" s="377"/>
    </row>
    <row r="29" ht="20.25" spans="1:2">
      <c r="A29" s="375"/>
      <c r="B29" s="376" t="s">
        <v>26</v>
      </c>
    </row>
    <row r="30" spans="1:2">
      <c r="A30" s="9">
        <v>1</v>
      </c>
      <c r="B30" s="382" t="s">
        <v>27</v>
      </c>
    </row>
    <row r="31" spans="1:2">
      <c r="A31" s="9">
        <v>2</v>
      </c>
      <c r="B31" s="377" t="s">
        <v>28</v>
      </c>
    </row>
    <row r="32" spans="1:2">
      <c r="A32" s="9">
        <v>3</v>
      </c>
      <c r="B32" s="377" t="s">
        <v>29</v>
      </c>
    </row>
    <row r="33" ht="28.5" spans="1:2">
      <c r="A33" s="9">
        <v>4</v>
      </c>
      <c r="B33" s="377" t="s">
        <v>30</v>
      </c>
    </row>
    <row r="34" spans="1:2">
      <c r="A34" s="9">
        <v>5</v>
      </c>
      <c r="B34" s="377" t="s">
        <v>31</v>
      </c>
    </row>
    <row r="35" spans="1:2">
      <c r="A35" s="9">
        <v>6</v>
      </c>
      <c r="B35" s="377" t="s">
        <v>32</v>
      </c>
    </row>
    <row r="36" spans="1:2">
      <c r="A36" s="9">
        <v>7</v>
      </c>
      <c r="B36" s="377" t="s">
        <v>33</v>
      </c>
    </row>
    <row r="37" spans="1:2">
      <c r="A37" s="9"/>
      <c r="B37" s="377"/>
    </row>
    <row r="39" spans="1:2">
      <c r="A39" s="383" t="s">
        <v>34</v>
      </c>
      <c r="B39" s="3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C5" sqref="C5"/>
    </sheetView>
  </sheetViews>
  <sheetFormatPr defaultColWidth="9" defaultRowHeight="14.25"/>
  <cols>
    <col min="1" max="1" width="7" customWidth="1"/>
    <col min="2" max="2" width="16.625" customWidth="1"/>
    <col min="3" max="3" width="12.125" customWidth="1"/>
    <col min="4" max="4" width="12.875" customWidth="1"/>
    <col min="5" max="5" width="12.125" customWidth="1"/>
    <col min="6" max="6" width="16.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286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324</v>
      </c>
      <c r="H2" s="4"/>
      <c r="I2" s="4" t="s">
        <v>325</v>
      </c>
      <c r="J2" s="4"/>
      <c r="K2" s="6" t="s">
        <v>326</v>
      </c>
      <c r="L2" s="39" t="s">
        <v>327</v>
      </c>
      <c r="M2" s="17" t="s">
        <v>328</v>
      </c>
    </row>
    <row r="3" s="1" customFormat="1" ht="16.5" spans="1:13">
      <c r="A3" s="4"/>
      <c r="B3" s="7"/>
      <c r="C3" s="7"/>
      <c r="D3" s="7"/>
      <c r="E3" s="7"/>
      <c r="F3" s="7"/>
      <c r="G3" s="4" t="s">
        <v>329</v>
      </c>
      <c r="H3" s="4" t="s">
        <v>330</v>
      </c>
      <c r="I3" s="4" t="s">
        <v>329</v>
      </c>
      <c r="J3" s="4" t="s">
        <v>330</v>
      </c>
      <c r="K3" s="8"/>
      <c r="L3" s="40"/>
      <c r="M3" s="18"/>
    </row>
    <row r="4" spans="1:13">
      <c r="A4" s="10">
        <v>1</v>
      </c>
      <c r="B4" s="9" t="s">
        <v>331</v>
      </c>
      <c r="C4" s="10" t="s">
        <v>332</v>
      </c>
      <c r="D4" s="10"/>
      <c r="E4" s="10" t="s">
        <v>120</v>
      </c>
      <c r="F4" s="10" t="s">
        <v>304</v>
      </c>
      <c r="G4" s="10">
        <v>1</v>
      </c>
      <c r="H4" s="10">
        <v>0</v>
      </c>
      <c r="I4" s="10">
        <v>2</v>
      </c>
      <c r="J4" s="10">
        <v>1</v>
      </c>
      <c r="K4" s="10"/>
      <c r="L4" s="10"/>
      <c r="M4" s="10"/>
    </row>
    <row r="5" spans="1:13">
      <c r="A5" s="10">
        <v>2</v>
      </c>
      <c r="B5" s="9" t="s">
        <v>331</v>
      </c>
      <c r="C5" s="20" t="s">
        <v>333</v>
      </c>
      <c r="D5" s="10"/>
      <c r="E5" s="10" t="s">
        <v>120</v>
      </c>
      <c r="F5" s="10" t="s">
        <v>304</v>
      </c>
      <c r="G5" s="10">
        <v>1</v>
      </c>
      <c r="H5" s="10">
        <v>0</v>
      </c>
      <c r="I5" s="10">
        <v>2</v>
      </c>
      <c r="J5" s="10">
        <v>1</v>
      </c>
      <c r="K5" s="10"/>
      <c r="L5" s="10"/>
      <c r="M5" s="10"/>
    </row>
    <row r="6" spans="1:13">
      <c r="A6" s="10">
        <v>3</v>
      </c>
      <c r="B6" s="9" t="s">
        <v>331</v>
      </c>
      <c r="C6" s="10" t="s">
        <v>334</v>
      </c>
      <c r="D6" s="10"/>
      <c r="E6" s="10" t="s">
        <v>335</v>
      </c>
      <c r="F6" s="10" t="s">
        <v>304</v>
      </c>
      <c r="G6" s="10">
        <v>1</v>
      </c>
      <c r="H6" s="10">
        <v>0</v>
      </c>
      <c r="I6" s="10">
        <v>2</v>
      </c>
      <c r="J6" s="10">
        <v>1</v>
      </c>
      <c r="K6" s="10"/>
      <c r="L6" s="10"/>
      <c r="M6" s="10"/>
    </row>
    <row r="7" spans="1:13">
      <c r="A7" s="10">
        <v>4</v>
      </c>
      <c r="B7" s="9" t="s">
        <v>331</v>
      </c>
      <c r="C7" s="10" t="s">
        <v>336</v>
      </c>
      <c r="D7" s="10"/>
      <c r="E7" s="10" t="s">
        <v>335</v>
      </c>
      <c r="F7" s="10" t="s">
        <v>304</v>
      </c>
      <c r="G7" s="10">
        <v>1</v>
      </c>
      <c r="H7" s="10">
        <v>0</v>
      </c>
      <c r="I7" s="10">
        <v>2</v>
      </c>
      <c r="J7" s="10">
        <v>1</v>
      </c>
      <c r="K7" s="10"/>
      <c r="L7" s="10"/>
      <c r="M7" s="10"/>
    </row>
    <row r="8" spans="1:13">
      <c r="A8" s="10">
        <v>5</v>
      </c>
      <c r="B8" s="9" t="s">
        <v>331</v>
      </c>
      <c r="C8" s="10" t="s">
        <v>337</v>
      </c>
      <c r="D8" s="10"/>
      <c r="E8" s="10" t="s">
        <v>338</v>
      </c>
      <c r="F8" s="20" t="s">
        <v>304</v>
      </c>
      <c r="G8" s="10">
        <v>1</v>
      </c>
      <c r="H8" s="10">
        <v>0</v>
      </c>
      <c r="I8" s="10">
        <v>2</v>
      </c>
      <c r="J8" s="10">
        <v>1</v>
      </c>
      <c r="K8" s="9"/>
      <c r="L8" s="9"/>
      <c r="M8" s="9"/>
    </row>
    <row r="9" s="2" customFormat="1" ht="18.75" spans="1:13">
      <c r="A9" s="11" t="s">
        <v>316</v>
      </c>
      <c r="B9" s="12"/>
      <c r="C9" s="12"/>
      <c r="D9" s="12"/>
      <c r="E9" s="13"/>
      <c r="F9" s="14"/>
      <c r="G9" s="21"/>
      <c r="H9" s="11" t="s">
        <v>317</v>
      </c>
      <c r="I9" s="12"/>
      <c r="J9" s="12"/>
      <c r="K9" s="13"/>
      <c r="L9" s="41"/>
      <c r="M9" s="19"/>
    </row>
    <row r="10" ht="16.5" spans="1:13">
      <c r="A10" s="38" t="s">
        <v>339</v>
      </c>
      <c r="B10" s="3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27" t="s">
        <v>342</v>
      </c>
      <c r="H2" s="28"/>
      <c r="I2" s="36"/>
      <c r="J2" s="27" t="s">
        <v>343</v>
      </c>
      <c r="K2" s="28"/>
      <c r="L2" s="36"/>
      <c r="M2" s="27" t="s">
        <v>344</v>
      </c>
      <c r="N2" s="28"/>
      <c r="O2" s="36"/>
      <c r="P2" s="27" t="s">
        <v>345</v>
      </c>
      <c r="Q2" s="28"/>
      <c r="R2" s="36"/>
      <c r="S2" s="28" t="s">
        <v>346</v>
      </c>
      <c r="T2" s="28"/>
      <c r="U2" s="36"/>
      <c r="V2" s="23" t="s">
        <v>347</v>
      </c>
      <c r="W2" s="23" t="s">
        <v>300</v>
      </c>
    </row>
    <row r="3" s="1" customFormat="1" ht="16.5" spans="1:23">
      <c r="A3" s="7"/>
      <c r="B3" s="29"/>
      <c r="C3" s="29"/>
      <c r="D3" s="29"/>
      <c r="E3" s="29"/>
      <c r="F3" s="29"/>
      <c r="G3" s="4" t="s">
        <v>348</v>
      </c>
      <c r="H3" s="4" t="s">
        <v>68</v>
      </c>
      <c r="I3" s="4" t="s">
        <v>291</v>
      </c>
      <c r="J3" s="4" t="s">
        <v>348</v>
      </c>
      <c r="K3" s="4" t="s">
        <v>68</v>
      </c>
      <c r="L3" s="4" t="s">
        <v>291</v>
      </c>
      <c r="M3" s="4" t="s">
        <v>348</v>
      </c>
      <c r="N3" s="4" t="s">
        <v>68</v>
      </c>
      <c r="O3" s="4" t="s">
        <v>291</v>
      </c>
      <c r="P3" s="4" t="s">
        <v>348</v>
      </c>
      <c r="Q3" s="4" t="s">
        <v>68</v>
      </c>
      <c r="R3" s="4" t="s">
        <v>291</v>
      </c>
      <c r="S3" s="4" t="s">
        <v>348</v>
      </c>
      <c r="T3" s="4" t="s">
        <v>68</v>
      </c>
      <c r="U3" s="4" t="s">
        <v>291</v>
      </c>
      <c r="V3" s="37"/>
      <c r="W3" s="37"/>
    </row>
    <row r="4" spans="1:23">
      <c r="A4" s="30" t="s">
        <v>349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350</v>
      </c>
      <c r="H5" s="28"/>
      <c r="I5" s="36"/>
      <c r="J5" s="27" t="s">
        <v>351</v>
      </c>
      <c r="K5" s="28"/>
      <c r="L5" s="36"/>
      <c r="M5" s="27" t="s">
        <v>352</v>
      </c>
      <c r="N5" s="28"/>
      <c r="O5" s="36"/>
      <c r="P5" s="27" t="s">
        <v>353</v>
      </c>
      <c r="Q5" s="28"/>
      <c r="R5" s="36"/>
      <c r="S5" s="28" t="s">
        <v>354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348</v>
      </c>
      <c r="H6" s="4" t="s">
        <v>68</v>
      </c>
      <c r="I6" s="4" t="s">
        <v>291</v>
      </c>
      <c r="J6" s="4" t="s">
        <v>348</v>
      </c>
      <c r="K6" s="4" t="s">
        <v>68</v>
      </c>
      <c r="L6" s="4" t="s">
        <v>291</v>
      </c>
      <c r="M6" s="4" t="s">
        <v>348</v>
      </c>
      <c r="N6" s="4" t="s">
        <v>68</v>
      </c>
      <c r="O6" s="4" t="s">
        <v>291</v>
      </c>
      <c r="P6" s="4" t="s">
        <v>348</v>
      </c>
      <c r="Q6" s="4" t="s">
        <v>68</v>
      </c>
      <c r="R6" s="4" t="s">
        <v>291</v>
      </c>
      <c r="S6" s="4" t="s">
        <v>348</v>
      </c>
      <c r="T6" s="4" t="s">
        <v>68</v>
      </c>
      <c r="U6" s="4" t="s">
        <v>291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355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356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357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358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316</v>
      </c>
      <c r="B17" s="12"/>
      <c r="C17" s="12"/>
      <c r="D17" s="12"/>
      <c r="E17" s="13"/>
      <c r="F17" s="14"/>
      <c r="G17" s="21"/>
      <c r="H17" s="26"/>
      <c r="I17" s="26"/>
      <c r="J17" s="11" t="s">
        <v>317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16.5" spans="1:23">
      <c r="A18" s="15" t="s">
        <v>359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17" sqref="E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361</v>
      </c>
      <c r="B2" s="23" t="s">
        <v>287</v>
      </c>
      <c r="C2" s="23" t="s">
        <v>288</v>
      </c>
      <c r="D2" s="23" t="s">
        <v>289</v>
      </c>
      <c r="E2" s="23" t="s">
        <v>290</v>
      </c>
      <c r="F2" s="23" t="s">
        <v>291</v>
      </c>
      <c r="G2" s="22" t="s">
        <v>362</v>
      </c>
      <c r="H2" s="22" t="s">
        <v>363</v>
      </c>
      <c r="I2" s="22" t="s">
        <v>364</v>
      </c>
      <c r="J2" s="22" t="s">
        <v>363</v>
      </c>
      <c r="K2" s="22" t="s">
        <v>365</v>
      </c>
      <c r="L2" s="22" t="s">
        <v>363</v>
      </c>
      <c r="M2" s="23" t="s">
        <v>347</v>
      </c>
      <c r="N2" s="23" t="s">
        <v>300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361</v>
      </c>
      <c r="B4" s="25" t="s">
        <v>366</v>
      </c>
      <c r="C4" s="25" t="s">
        <v>348</v>
      </c>
      <c r="D4" s="25" t="s">
        <v>289</v>
      </c>
      <c r="E4" s="23" t="s">
        <v>290</v>
      </c>
      <c r="F4" s="23" t="s">
        <v>291</v>
      </c>
      <c r="G4" s="22" t="s">
        <v>362</v>
      </c>
      <c r="H4" s="22" t="s">
        <v>363</v>
      </c>
      <c r="I4" s="22" t="s">
        <v>364</v>
      </c>
      <c r="J4" s="22" t="s">
        <v>363</v>
      </c>
      <c r="K4" s="22" t="s">
        <v>365</v>
      </c>
      <c r="L4" s="22" t="s">
        <v>363</v>
      </c>
      <c r="M4" s="23" t="s">
        <v>347</v>
      </c>
      <c r="N4" s="23" t="s">
        <v>300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316</v>
      </c>
      <c r="B11" s="12"/>
      <c r="C11" s="12"/>
      <c r="D11" s="13"/>
      <c r="E11" s="14"/>
      <c r="F11" s="26"/>
      <c r="G11" s="21"/>
      <c r="H11" s="26"/>
      <c r="I11" s="11" t="s">
        <v>317</v>
      </c>
      <c r="J11" s="12"/>
      <c r="K11" s="12"/>
      <c r="L11" s="12"/>
      <c r="M11" s="12"/>
      <c r="N11" s="19"/>
    </row>
    <row r="12" ht="16.5" spans="1:14">
      <c r="A12" s="15" t="s">
        <v>367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10" zoomScaleNormal="110" workbookViewId="0">
      <selection activeCell="F19" sqref="F19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7.2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368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291</v>
      </c>
      <c r="C2" s="5" t="s">
        <v>287</v>
      </c>
      <c r="D2" s="5" t="s">
        <v>288</v>
      </c>
      <c r="E2" s="5" t="s">
        <v>289</v>
      </c>
      <c r="F2" s="5" t="s">
        <v>290</v>
      </c>
      <c r="G2" s="4" t="s">
        <v>369</v>
      </c>
      <c r="H2" s="4" t="s">
        <v>370</v>
      </c>
      <c r="I2" s="4" t="s">
        <v>371</v>
      </c>
      <c r="J2" s="4" t="s">
        <v>372</v>
      </c>
      <c r="K2" s="5" t="s">
        <v>347</v>
      </c>
      <c r="L2" s="5" t="s">
        <v>300</v>
      </c>
    </row>
    <row r="3" spans="1:12">
      <c r="A3" s="9" t="s">
        <v>349</v>
      </c>
      <c r="B3" s="9"/>
      <c r="C3" s="10" t="s">
        <v>332</v>
      </c>
      <c r="D3" s="10"/>
      <c r="E3" s="10" t="s">
        <v>120</v>
      </c>
      <c r="F3" s="20" t="s">
        <v>304</v>
      </c>
      <c r="G3" s="20" t="s">
        <v>373</v>
      </c>
      <c r="H3" s="20" t="s">
        <v>374</v>
      </c>
      <c r="I3" s="10"/>
      <c r="J3" s="10"/>
      <c r="K3" s="20" t="s">
        <v>375</v>
      </c>
      <c r="L3" s="10"/>
    </row>
    <row r="4" spans="1:12">
      <c r="A4" s="9" t="s">
        <v>355</v>
      </c>
      <c r="B4" s="9"/>
      <c r="C4" s="10" t="s">
        <v>332</v>
      </c>
      <c r="D4" s="10"/>
      <c r="E4" s="10" t="s">
        <v>120</v>
      </c>
      <c r="F4" s="20" t="s">
        <v>304</v>
      </c>
      <c r="G4" s="20" t="s">
        <v>373</v>
      </c>
      <c r="H4" s="20" t="s">
        <v>374</v>
      </c>
      <c r="I4" s="10"/>
      <c r="J4" s="10"/>
      <c r="K4" s="20" t="s">
        <v>375</v>
      </c>
      <c r="L4" s="10"/>
    </row>
    <row r="5" spans="1:12">
      <c r="A5" s="9" t="s">
        <v>356</v>
      </c>
      <c r="B5" s="9"/>
      <c r="C5" s="10" t="s">
        <v>332</v>
      </c>
      <c r="D5" s="10"/>
      <c r="E5" s="10" t="s">
        <v>120</v>
      </c>
      <c r="F5" s="20" t="s">
        <v>304</v>
      </c>
      <c r="G5" s="20" t="s">
        <v>373</v>
      </c>
      <c r="H5" s="20" t="s">
        <v>374</v>
      </c>
      <c r="I5" s="10"/>
      <c r="J5" s="10"/>
      <c r="K5" s="20" t="s">
        <v>375</v>
      </c>
      <c r="L5" s="10"/>
    </row>
    <row r="6" spans="1:12">
      <c r="A6" s="9" t="s">
        <v>357</v>
      </c>
      <c r="B6" s="9"/>
      <c r="C6" s="10" t="s">
        <v>332</v>
      </c>
      <c r="D6" s="10"/>
      <c r="E6" s="10" t="s">
        <v>120</v>
      </c>
      <c r="F6" s="20" t="s">
        <v>304</v>
      </c>
      <c r="G6" s="20" t="s">
        <v>373</v>
      </c>
      <c r="H6" s="20" t="s">
        <v>374</v>
      </c>
      <c r="I6" s="10"/>
      <c r="J6" s="10"/>
      <c r="K6" s="20" t="s">
        <v>375</v>
      </c>
      <c r="L6" s="10"/>
    </row>
    <row r="7" spans="1:12">
      <c r="A7" s="9" t="s">
        <v>358</v>
      </c>
      <c r="B7" s="9"/>
      <c r="C7" s="10" t="s">
        <v>332</v>
      </c>
      <c r="D7" s="10"/>
      <c r="E7" s="10" t="s">
        <v>120</v>
      </c>
      <c r="F7" s="20" t="s">
        <v>304</v>
      </c>
      <c r="G7" s="20" t="s">
        <v>373</v>
      </c>
      <c r="H7" s="20" t="s">
        <v>374</v>
      </c>
      <c r="I7" s="9"/>
      <c r="J7" s="9"/>
      <c r="K7" s="20" t="s">
        <v>375</v>
      </c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316</v>
      </c>
      <c r="B11" s="12"/>
      <c r="C11" s="12"/>
      <c r="D11" s="12"/>
      <c r="E11" s="13"/>
      <c r="F11" s="14"/>
      <c r="G11" s="21"/>
      <c r="H11" s="11" t="s">
        <v>317</v>
      </c>
      <c r="I11" s="12"/>
      <c r="J11" s="12"/>
      <c r="K11" s="12"/>
      <c r="L11" s="19"/>
    </row>
    <row r="12" ht="16.5" spans="1:12">
      <c r="A12" s="15" t="s">
        <v>376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286</v>
      </c>
      <c r="B2" s="5" t="s">
        <v>291</v>
      </c>
      <c r="C2" s="5" t="s">
        <v>348</v>
      </c>
      <c r="D2" s="5" t="s">
        <v>289</v>
      </c>
      <c r="E2" s="5" t="s">
        <v>290</v>
      </c>
      <c r="F2" s="4" t="s">
        <v>378</v>
      </c>
      <c r="G2" s="4" t="s">
        <v>325</v>
      </c>
      <c r="H2" s="6" t="s">
        <v>326</v>
      </c>
      <c r="I2" s="17" t="s">
        <v>328</v>
      </c>
    </row>
    <row r="3" s="1" customFormat="1" ht="16.5" spans="1:9">
      <c r="A3" s="4"/>
      <c r="B3" s="7"/>
      <c r="C3" s="7"/>
      <c r="D3" s="7"/>
      <c r="E3" s="7"/>
      <c r="F3" s="4" t="s">
        <v>379</v>
      </c>
      <c r="G3" s="4" t="s">
        <v>329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316</v>
      </c>
      <c r="B12" s="12"/>
      <c r="C12" s="12"/>
      <c r="D12" s="13"/>
      <c r="E12" s="14"/>
      <c r="F12" s="11" t="s">
        <v>317</v>
      </c>
      <c r="G12" s="12"/>
      <c r="H12" s="13"/>
      <c r="I12" s="19"/>
    </row>
    <row r="13" ht="16.5" spans="1:9">
      <c r="A13" s="15" t="s">
        <v>380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3" t="s">
        <v>35</v>
      </c>
      <c r="C2" s="354"/>
      <c r="D2" s="354"/>
      <c r="E2" s="354"/>
      <c r="F2" s="354"/>
      <c r="G2" s="354"/>
      <c r="H2" s="354"/>
      <c r="I2" s="368"/>
    </row>
    <row r="3" ht="27.95" customHeight="1" spans="2:9">
      <c r="B3" s="355"/>
      <c r="C3" s="356"/>
      <c r="D3" s="357" t="s">
        <v>36</v>
      </c>
      <c r="E3" s="358"/>
      <c r="F3" s="359" t="s">
        <v>37</v>
      </c>
      <c r="G3" s="360"/>
      <c r="H3" s="357" t="s">
        <v>38</v>
      </c>
      <c r="I3" s="369"/>
    </row>
    <row r="4" ht="27.95" customHeight="1" spans="2:9">
      <c r="B4" s="355" t="s">
        <v>39</v>
      </c>
      <c r="C4" s="356" t="s">
        <v>40</v>
      </c>
      <c r="D4" s="356" t="s">
        <v>41</v>
      </c>
      <c r="E4" s="356" t="s">
        <v>42</v>
      </c>
      <c r="F4" s="361" t="s">
        <v>41</v>
      </c>
      <c r="G4" s="361" t="s">
        <v>42</v>
      </c>
      <c r="H4" s="356" t="s">
        <v>41</v>
      </c>
      <c r="I4" s="370" t="s">
        <v>42</v>
      </c>
    </row>
    <row r="5" ht="27.95" customHeight="1" spans="2:9">
      <c r="B5" s="362" t="s">
        <v>43</v>
      </c>
      <c r="C5" s="9">
        <v>13</v>
      </c>
      <c r="D5" s="9">
        <v>0</v>
      </c>
      <c r="E5" s="9">
        <v>1</v>
      </c>
      <c r="F5" s="363">
        <v>0</v>
      </c>
      <c r="G5" s="363">
        <v>1</v>
      </c>
      <c r="H5" s="9">
        <v>1</v>
      </c>
      <c r="I5" s="371">
        <v>2</v>
      </c>
    </row>
    <row r="6" ht="27.95" customHeight="1" spans="2:9">
      <c r="B6" s="362" t="s">
        <v>44</v>
      </c>
      <c r="C6" s="9">
        <v>20</v>
      </c>
      <c r="D6" s="9">
        <v>0</v>
      </c>
      <c r="E6" s="9">
        <v>1</v>
      </c>
      <c r="F6" s="363">
        <v>1</v>
      </c>
      <c r="G6" s="363">
        <v>2</v>
      </c>
      <c r="H6" s="9">
        <v>2</v>
      </c>
      <c r="I6" s="371">
        <v>3</v>
      </c>
    </row>
    <row r="7" ht="27.95" customHeight="1" spans="2:9">
      <c r="B7" s="362" t="s">
        <v>45</v>
      </c>
      <c r="C7" s="9">
        <v>32</v>
      </c>
      <c r="D7" s="9">
        <v>0</v>
      </c>
      <c r="E7" s="9">
        <v>1</v>
      </c>
      <c r="F7" s="363">
        <v>2</v>
      </c>
      <c r="G7" s="363">
        <v>3</v>
      </c>
      <c r="H7" s="9">
        <v>3</v>
      </c>
      <c r="I7" s="371">
        <v>4</v>
      </c>
    </row>
    <row r="8" ht="27.95" customHeight="1" spans="2:9">
      <c r="B8" s="362" t="s">
        <v>46</v>
      </c>
      <c r="C8" s="9">
        <v>50</v>
      </c>
      <c r="D8" s="9">
        <v>1</v>
      </c>
      <c r="E8" s="9">
        <v>2</v>
      </c>
      <c r="F8" s="363">
        <v>3</v>
      </c>
      <c r="G8" s="363">
        <v>4</v>
      </c>
      <c r="H8" s="9">
        <v>5</v>
      </c>
      <c r="I8" s="371">
        <v>6</v>
      </c>
    </row>
    <row r="9" ht="27.95" customHeight="1" spans="2:9">
      <c r="B9" s="362" t="s">
        <v>47</v>
      </c>
      <c r="C9" s="9">
        <v>80</v>
      </c>
      <c r="D9" s="9">
        <v>2</v>
      </c>
      <c r="E9" s="9">
        <v>3</v>
      </c>
      <c r="F9" s="363">
        <v>5</v>
      </c>
      <c r="G9" s="363">
        <v>6</v>
      </c>
      <c r="H9" s="9">
        <v>7</v>
      </c>
      <c r="I9" s="371">
        <v>8</v>
      </c>
    </row>
    <row r="10" ht="27.95" customHeight="1" spans="2:9">
      <c r="B10" s="362" t="s">
        <v>48</v>
      </c>
      <c r="C10" s="9">
        <v>125</v>
      </c>
      <c r="D10" s="9">
        <v>3</v>
      </c>
      <c r="E10" s="9">
        <v>4</v>
      </c>
      <c r="F10" s="363">
        <v>7</v>
      </c>
      <c r="G10" s="363">
        <v>8</v>
      </c>
      <c r="H10" s="9">
        <v>10</v>
      </c>
      <c r="I10" s="371">
        <v>11</v>
      </c>
    </row>
    <row r="11" ht="27.95" customHeight="1" spans="2:9">
      <c r="B11" s="362" t="s">
        <v>49</v>
      </c>
      <c r="C11" s="9">
        <v>200</v>
      </c>
      <c r="D11" s="9">
        <v>5</v>
      </c>
      <c r="E11" s="9">
        <v>6</v>
      </c>
      <c r="F11" s="363">
        <v>10</v>
      </c>
      <c r="G11" s="363">
        <v>11</v>
      </c>
      <c r="H11" s="9">
        <v>14</v>
      </c>
      <c r="I11" s="371">
        <v>15</v>
      </c>
    </row>
    <row r="12" ht="27.95" customHeight="1" spans="2:9">
      <c r="B12" s="364" t="s">
        <v>50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51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8" sqref="F8:G8"/>
    </sheetView>
  </sheetViews>
  <sheetFormatPr defaultColWidth="10.375" defaultRowHeight="16.5" customHeight="1"/>
  <cols>
    <col min="1" max="1" width="11.125" style="182" customWidth="1"/>
    <col min="2" max="9" width="10.375" style="182"/>
    <col min="10" max="10" width="8.875" style="182" customWidth="1"/>
    <col min="11" max="11" width="12" style="182" customWidth="1"/>
    <col min="12" max="16384" width="10.375" style="182"/>
  </cols>
  <sheetData>
    <row r="1" ht="21" spans="1:11">
      <c r="A1" s="288" t="s">
        <v>52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</row>
    <row r="2" ht="15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ht="14.2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4.25" spans="1:11">
      <c r="A4" s="194" t="s">
        <v>62</v>
      </c>
      <c r="B4" s="221" t="s">
        <v>63</v>
      </c>
      <c r="C4" s="263"/>
      <c r="D4" s="194" t="s">
        <v>64</v>
      </c>
      <c r="E4" s="197"/>
      <c r="F4" s="198">
        <v>44727</v>
      </c>
      <c r="G4" s="199"/>
      <c r="H4" s="194" t="s">
        <v>65</v>
      </c>
      <c r="I4" s="197"/>
      <c r="J4" s="221" t="s">
        <v>66</v>
      </c>
      <c r="K4" s="263" t="s">
        <v>67</v>
      </c>
    </row>
    <row r="5" ht="14.25" spans="1:11">
      <c r="A5" s="200" t="s">
        <v>68</v>
      </c>
      <c r="B5" s="221" t="s">
        <v>69</v>
      </c>
      <c r="C5" s="263"/>
      <c r="D5" s="194" t="s">
        <v>70</v>
      </c>
      <c r="E5" s="197"/>
      <c r="F5" s="198">
        <v>44683</v>
      </c>
      <c r="G5" s="199"/>
      <c r="H5" s="194" t="s">
        <v>71</v>
      </c>
      <c r="I5" s="197"/>
      <c r="J5" s="221" t="s">
        <v>66</v>
      </c>
      <c r="K5" s="263" t="s">
        <v>67</v>
      </c>
    </row>
    <row r="6" ht="14.25" spans="1:11">
      <c r="A6" s="194" t="s">
        <v>72</v>
      </c>
      <c r="B6" s="203">
        <v>2</v>
      </c>
      <c r="C6" s="204">
        <v>5</v>
      </c>
      <c r="D6" s="200" t="s">
        <v>73</v>
      </c>
      <c r="E6" s="223"/>
      <c r="F6" s="198">
        <v>44697</v>
      </c>
      <c r="G6" s="199"/>
      <c r="H6" s="194" t="s">
        <v>74</v>
      </c>
      <c r="I6" s="197"/>
      <c r="J6" s="221" t="s">
        <v>66</v>
      </c>
      <c r="K6" s="263" t="s">
        <v>67</v>
      </c>
    </row>
    <row r="7" ht="14.25" spans="1:11">
      <c r="A7" s="194" t="s">
        <v>75</v>
      </c>
      <c r="B7" s="289">
        <v>2300</v>
      </c>
      <c r="C7" s="290"/>
      <c r="D7" s="200" t="s">
        <v>76</v>
      </c>
      <c r="E7" s="222"/>
      <c r="F7" s="198">
        <v>44703</v>
      </c>
      <c r="G7" s="199"/>
      <c r="H7" s="194" t="s">
        <v>77</v>
      </c>
      <c r="I7" s="197"/>
      <c r="J7" s="221" t="s">
        <v>66</v>
      </c>
      <c r="K7" s="263" t="s">
        <v>67</v>
      </c>
    </row>
    <row r="8" ht="1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44725</v>
      </c>
      <c r="G8" s="213"/>
      <c r="H8" s="210" t="s">
        <v>81</v>
      </c>
      <c r="I8" s="211"/>
      <c r="J8" s="232" t="s">
        <v>66</v>
      </c>
      <c r="K8" s="272" t="s">
        <v>67</v>
      </c>
    </row>
    <row r="9" ht="15" spans="1:11">
      <c r="A9" s="291" t="s">
        <v>82</v>
      </c>
      <c r="B9" s="292"/>
      <c r="C9" s="292"/>
      <c r="D9" s="292"/>
      <c r="E9" s="292"/>
      <c r="F9" s="292"/>
      <c r="G9" s="292"/>
      <c r="H9" s="292"/>
      <c r="I9" s="292"/>
      <c r="J9" s="292"/>
      <c r="K9" s="334"/>
    </row>
    <row r="10" ht="15" spans="1:11">
      <c r="A10" s="293" t="s">
        <v>83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5"/>
    </row>
    <row r="11" ht="14.25" spans="1:11">
      <c r="A11" s="295" t="s">
        <v>84</v>
      </c>
      <c r="B11" s="296" t="s">
        <v>85</v>
      </c>
      <c r="C11" s="297" t="s">
        <v>86</v>
      </c>
      <c r="D11" s="298"/>
      <c r="E11" s="299" t="s">
        <v>87</v>
      </c>
      <c r="F11" s="296" t="s">
        <v>85</v>
      </c>
      <c r="G11" s="297" t="s">
        <v>86</v>
      </c>
      <c r="H11" s="297" t="s">
        <v>88</v>
      </c>
      <c r="I11" s="299" t="s">
        <v>89</v>
      </c>
      <c r="J11" s="296" t="s">
        <v>85</v>
      </c>
      <c r="K11" s="336" t="s">
        <v>86</v>
      </c>
    </row>
    <row r="12" ht="14.25" spans="1:11">
      <c r="A12" s="200" t="s">
        <v>90</v>
      </c>
      <c r="B12" s="220" t="s">
        <v>85</v>
      </c>
      <c r="C12" s="221" t="s">
        <v>86</v>
      </c>
      <c r="D12" s="222"/>
      <c r="E12" s="223" t="s">
        <v>91</v>
      </c>
      <c r="F12" s="220" t="s">
        <v>85</v>
      </c>
      <c r="G12" s="221" t="s">
        <v>86</v>
      </c>
      <c r="H12" s="221" t="s">
        <v>88</v>
      </c>
      <c r="I12" s="223" t="s">
        <v>92</v>
      </c>
      <c r="J12" s="220" t="s">
        <v>85</v>
      </c>
      <c r="K12" s="263" t="s">
        <v>86</v>
      </c>
    </row>
    <row r="13" ht="14.25" spans="1:11">
      <c r="A13" s="200" t="s">
        <v>93</v>
      </c>
      <c r="B13" s="220" t="s">
        <v>85</v>
      </c>
      <c r="C13" s="221" t="s">
        <v>86</v>
      </c>
      <c r="D13" s="222"/>
      <c r="E13" s="223" t="s">
        <v>94</v>
      </c>
      <c r="F13" s="221" t="s">
        <v>95</v>
      </c>
      <c r="G13" s="221" t="s">
        <v>96</v>
      </c>
      <c r="H13" s="221" t="s">
        <v>88</v>
      </c>
      <c r="I13" s="223" t="s">
        <v>97</v>
      </c>
      <c r="J13" s="220" t="s">
        <v>85</v>
      </c>
      <c r="K13" s="263" t="s">
        <v>86</v>
      </c>
    </row>
    <row r="14" ht="1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65"/>
    </row>
    <row r="15" ht="15" spans="1:11">
      <c r="A15" s="293" t="s">
        <v>99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5"/>
    </row>
    <row r="16" ht="14.25" spans="1:11">
      <c r="A16" s="300" t="s">
        <v>100</v>
      </c>
      <c r="B16" s="297" t="s">
        <v>95</v>
      </c>
      <c r="C16" s="297" t="s">
        <v>96</v>
      </c>
      <c r="D16" s="301"/>
      <c r="E16" s="302" t="s">
        <v>101</v>
      </c>
      <c r="F16" s="297" t="s">
        <v>95</v>
      </c>
      <c r="G16" s="297" t="s">
        <v>96</v>
      </c>
      <c r="H16" s="303"/>
      <c r="I16" s="302" t="s">
        <v>102</v>
      </c>
      <c r="J16" s="297" t="s">
        <v>95</v>
      </c>
      <c r="K16" s="336" t="s">
        <v>96</v>
      </c>
    </row>
    <row r="17" customHeight="1" spans="1:22">
      <c r="A17" s="205" t="s">
        <v>103</v>
      </c>
      <c r="B17" s="221" t="s">
        <v>95</v>
      </c>
      <c r="C17" s="221" t="s">
        <v>96</v>
      </c>
      <c r="D17" s="195"/>
      <c r="E17" s="238" t="s">
        <v>104</v>
      </c>
      <c r="F17" s="221" t="s">
        <v>95</v>
      </c>
      <c r="G17" s="221" t="s">
        <v>96</v>
      </c>
      <c r="H17" s="304"/>
      <c r="I17" s="238" t="s">
        <v>105</v>
      </c>
      <c r="J17" s="221" t="s">
        <v>95</v>
      </c>
      <c r="K17" s="263" t="s">
        <v>96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5" t="s">
        <v>106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8"/>
    </row>
    <row r="19" s="287" customFormat="1" ht="18" customHeight="1" spans="1:11">
      <c r="A19" s="293" t="s">
        <v>107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5"/>
    </row>
    <row r="20" customHeight="1" spans="1:11">
      <c r="A20" s="307" t="s">
        <v>108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9"/>
    </row>
    <row r="21" ht="21.75" customHeight="1" spans="1:11">
      <c r="A21" s="309" t="s">
        <v>109</v>
      </c>
      <c r="B21" s="238" t="s">
        <v>110</v>
      </c>
      <c r="C21" s="238" t="s">
        <v>111</v>
      </c>
      <c r="D21" s="238" t="s">
        <v>112</v>
      </c>
      <c r="E21" s="238" t="s">
        <v>113</v>
      </c>
      <c r="F21" s="238" t="s">
        <v>114</v>
      </c>
      <c r="G21" s="238" t="s">
        <v>115</v>
      </c>
      <c r="H21" s="238" t="s">
        <v>116</v>
      </c>
      <c r="I21" s="238" t="s">
        <v>117</v>
      </c>
      <c r="J21" s="238" t="s">
        <v>118</v>
      </c>
      <c r="K21" s="275" t="s">
        <v>119</v>
      </c>
    </row>
    <row r="22" customHeight="1" spans="1:11">
      <c r="A22" s="206" t="s">
        <v>120</v>
      </c>
      <c r="B22" s="310"/>
      <c r="C22" s="310"/>
      <c r="D22" s="310">
        <v>1</v>
      </c>
      <c r="E22" s="310">
        <v>1</v>
      </c>
      <c r="F22" s="310">
        <v>1</v>
      </c>
      <c r="G22" s="310">
        <v>1</v>
      </c>
      <c r="H22" s="310">
        <v>1</v>
      </c>
      <c r="I22" s="310"/>
      <c r="J22" s="310"/>
      <c r="K22" s="340"/>
    </row>
    <row r="23" customHeight="1" spans="1:11">
      <c r="A23" s="206" t="s">
        <v>121</v>
      </c>
      <c r="B23" s="310"/>
      <c r="C23" s="310"/>
      <c r="D23" s="310">
        <v>1</v>
      </c>
      <c r="E23" s="310">
        <v>1</v>
      </c>
      <c r="F23" s="310">
        <v>1</v>
      </c>
      <c r="G23" s="310">
        <v>1</v>
      </c>
      <c r="H23" s="310">
        <v>1</v>
      </c>
      <c r="I23" s="310"/>
      <c r="J23" s="310"/>
      <c r="K23" s="341"/>
    </row>
    <row r="24" customHeight="1" spans="1:11">
      <c r="A24" s="206"/>
      <c r="B24" s="310"/>
      <c r="C24" s="310"/>
      <c r="D24" s="310"/>
      <c r="E24" s="310"/>
      <c r="F24" s="310"/>
      <c r="G24" s="310"/>
      <c r="H24" s="310"/>
      <c r="I24" s="310"/>
      <c r="J24" s="310"/>
      <c r="K24" s="341"/>
    </row>
    <row r="25" customHeight="1" spans="1:11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42"/>
    </row>
    <row r="26" customHeight="1" spans="1:11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42"/>
    </row>
    <row r="27" customHeight="1" spans="1:11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42"/>
    </row>
    <row r="28" customHeight="1" spans="1:11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42"/>
    </row>
    <row r="29" ht="18" customHeight="1" spans="1:11">
      <c r="A29" s="311" t="s">
        <v>122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3"/>
    </row>
    <row r="30" ht="18.75" customHeight="1" spans="1:11">
      <c r="A30" s="313" t="s">
        <v>123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4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5"/>
    </row>
    <row r="32" ht="18" customHeight="1" spans="1:11">
      <c r="A32" s="311" t="s">
        <v>124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3"/>
    </row>
    <row r="33" ht="14.25" spans="1:11">
      <c r="A33" s="317" t="s">
        <v>125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6"/>
    </row>
    <row r="34" ht="15" spans="1:11">
      <c r="A34" s="122" t="s">
        <v>126</v>
      </c>
      <c r="B34" s="124"/>
      <c r="C34" s="221" t="s">
        <v>66</v>
      </c>
      <c r="D34" s="221" t="s">
        <v>67</v>
      </c>
      <c r="E34" s="319" t="s">
        <v>127</v>
      </c>
      <c r="F34" s="320"/>
      <c r="G34" s="320"/>
      <c r="H34" s="320"/>
      <c r="I34" s="320"/>
      <c r="J34" s="320"/>
      <c r="K34" s="347"/>
    </row>
    <row r="35" ht="15" spans="1:11">
      <c r="A35" s="321" t="s">
        <v>128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322" t="s">
        <v>129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48"/>
    </row>
    <row r="37" ht="14.25" spans="1:11">
      <c r="A37" s="245" t="s">
        <v>130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78"/>
    </row>
    <row r="38" ht="14.25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8"/>
    </row>
    <row r="39" ht="14.25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8"/>
    </row>
    <row r="40" ht="14.25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8"/>
    </row>
    <row r="41" ht="14.25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8"/>
    </row>
    <row r="42" ht="14.25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8"/>
    </row>
    <row r="43" ht="15" spans="1:11">
      <c r="A43" s="240" t="s">
        <v>131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6"/>
    </row>
    <row r="44" ht="15" spans="1:11">
      <c r="A44" s="293" t="s">
        <v>132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5"/>
    </row>
    <row r="45" ht="14.25" spans="1:11">
      <c r="A45" s="300" t="s">
        <v>133</v>
      </c>
      <c r="B45" s="297" t="s">
        <v>95</v>
      </c>
      <c r="C45" s="297" t="s">
        <v>96</v>
      </c>
      <c r="D45" s="297" t="s">
        <v>88</v>
      </c>
      <c r="E45" s="302" t="s">
        <v>134</v>
      </c>
      <c r="F45" s="297" t="s">
        <v>95</v>
      </c>
      <c r="G45" s="297" t="s">
        <v>96</v>
      </c>
      <c r="H45" s="297" t="s">
        <v>88</v>
      </c>
      <c r="I45" s="302" t="s">
        <v>135</v>
      </c>
      <c r="J45" s="297" t="s">
        <v>95</v>
      </c>
      <c r="K45" s="336" t="s">
        <v>96</v>
      </c>
    </row>
    <row r="46" ht="14.25" spans="1:11">
      <c r="A46" s="205" t="s">
        <v>87</v>
      </c>
      <c r="B46" s="221" t="s">
        <v>95</v>
      </c>
      <c r="C46" s="221" t="s">
        <v>96</v>
      </c>
      <c r="D46" s="221" t="s">
        <v>88</v>
      </c>
      <c r="E46" s="238" t="s">
        <v>94</v>
      </c>
      <c r="F46" s="221" t="s">
        <v>95</v>
      </c>
      <c r="G46" s="221" t="s">
        <v>96</v>
      </c>
      <c r="H46" s="221" t="s">
        <v>88</v>
      </c>
      <c r="I46" s="238" t="s">
        <v>105</v>
      </c>
      <c r="J46" s="221" t="s">
        <v>95</v>
      </c>
      <c r="K46" s="263" t="s">
        <v>96</v>
      </c>
    </row>
    <row r="47" ht="15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65"/>
    </row>
    <row r="48" ht="15" spans="1:11">
      <c r="A48" s="321" t="s">
        <v>136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48"/>
    </row>
    <row r="50" ht="15" spans="1:11">
      <c r="A50" s="324" t="s">
        <v>137</v>
      </c>
      <c r="B50" s="325" t="s">
        <v>138</v>
      </c>
      <c r="C50" s="325"/>
      <c r="D50" s="326" t="s">
        <v>139</v>
      </c>
      <c r="E50" s="327"/>
      <c r="F50" s="328" t="s">
        <v>140</v>
      </c>
      <c r="G50" s="329"/>
      <c r="H50" s="330" t="s">
        <v>141</v>
      </c>
      <c r="I50" s="349"/>
      <c r="J50" s="350"/>
      <c r="K50" s="351"/>
    </row>
    <row r="51" ht="15" spans="1:11">
      <c r="A51" s="321" t="s">
        <v>142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31"/>
      <c r="B52" s="332"/>
      <c r="C52" s="332"/>
      <c r="D52" s="332"/>
      <c r="E52" s="332"/>
      <c r="F52" s="332"/>
      <c r="G52" s="332"/>
      <c r="H52" s="332"/>
      <c r="I52" s="332"/>
      <c r="J52" s="332"/>
      <c r="K52" s="352"/>
    </row>
    <row r="53" ht="15" spans="1:11">
      <c r="A53" s="324" t="s">
        <v>137</v>
      </c>
      <c r="B53" s="325" t="s">
        <v>138</v>
      </c>
      <c r="C53" s="325"/>
      <c r="D53" s="326" t="s">
        <v>139</v>
      </c>
      <c r="E53" s="333" t="s">
        <v>143</v>
      </c>
      <c r="F53" s="328" t="s">
        <v>144</v>
      </c>
      <c r="G53" s="329" t="s">
        <v>145</v>
      </c>
      <c r="H53" s="330" t="s">
        <v>141</v>
      </c>
      <c r="I53" s="349"/>
      <c r="J53" s="350" t="s">
        <v>146</v>
      </c>
      <c r="K53" s="35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590550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590550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590550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628650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171450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171450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590550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209550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209550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17" sqref="F17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286" t="s">
        <v>151</v>
      </c>
      <c r="J4" s="286" t="s">
        <v>151</v>
      </c>
      <c r="K4" s="286"/>
      <c r="L4" s="286"/>
      <c r="M4" s="286"/>
      <c r="N4" s="92"/>
    </row>
    <row r="5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158</v>
      </c>
      <c r="J5" s="93" t="s">
        <v>159</v>
      </c>
      <c r="K5" s="93"/>
      <c r="L5" s="93"/>
      <c r="M5" s="93"/>
      <c r="N5" s="94"/>
    </row>
    <row r="6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161</v>
      </c>
      <c r="J6" s="95" t="s">
        <v>162</v>
      </c>
      <c r="K6" s="95"/>
      <c r="L6" s="95"/>
      <c r="M6" s="95"/>
      <c r="N6" s="96"/>
    </row>
    <row r="7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164</v>
      </c>
      <c r="J7" s="97" t="s">
        <v>165</v>
      </c>
      <c r="K7" s="97"/>
      <c r="L7" s="97"/>
      <c r="M7" s="97"/>
      <c r="N7" s="98"/>
    </row>
    <row r="8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7" t="s">
        <v>167</v>
      </c>
      <c r="J8" s="97" t="s">
        <v>165</v>
      </c>
      <c r="K8" s="97"/>
      <c r="L8" s="97"/>
      <c r="M8" s="97"/>
      <c r="N8" s="99"/>
    </row>
    <row r="9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169</v>
      </c>
      <c r="J9" s="95" t="s">
        <v>170</v>
      </c>
      <c r="K9" s="95"/>
      <c r="L9" s="95"/>
      <c r="M9" s="95"/>
      <c r="N9" s="100"/>
    </row>
    <row r="10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172</v>
      </c>
      <c r="J10" s="97" t="s">
        <v>170</v>
      </c>
      <c r="K10" s="97"/>
      <c r="L10" s="97"/>
      <c r="M10" s="97"/>
      <c r="N10" s="99"/>
    </row>
    <row r="1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175</v>
      </c>
      <c r="K11" s="97"/>
      <c r="L11" s="97"/>
      <c r="M11" s="97"/>
      <c r="N11" s="99"/>
    </row>
    <row r="12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177</v>
      </c>
      <c r="J12" s="97" t="s">
        <v>178</v>
      </c>
      <c r="K12" s="97"/>
      <c r="L12" s="97"/>
      <c r="M12" s="97"/>
      <c r="N12" s="99"/>
    </row>
    <row r="13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ht="14.25" spans="1:13">
      <c r="A18" s="87"/>
      <c r="B18" s="87"/>
      <c r="C18" s="87"/>
      <c r="D18" s="87"/>
      <c r="E18" s="87"/>
      <c r="F18" s="87"/>
      <c r="G18" s="87"/>
      <c r="H18" s="87"/>
      <c r="I18" s="86" t="s">
        <v>180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8" sqref="F8:G8"/>
    </sheetView>
  </sheetViews>
  <sheetFormatPr defaultColWidth="10" defaultRowHeight="16.5" customHeight="1"/>
  <cols>
    <col min="1" max="1" width="10.875" style="182" customWidth="1"/>
    <col min="2" max="6" width="10" style="182"/>
    <col min="7" max="7" width="11" style="182" customWidth="1"/>
    <col min="8" max="16384" width="10" style="182"/>
  </cols>
  <sheetData>
    <row r="1" ht="22.5" customHeight="1" spans="1:11">
      <c r="A1" s="183" t="s">
        <v>183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ht="17.25" customHeight="1" spans="1:11">
      <c r="A2" s="184" t="s">
        <v>53</v>
      </c>
      <c r="B2" s="185" t="s">
        <v>54</v>
      </c>
      <c r="C2" s="185"/>
      <c r="D2" s="186" t="s">
        <v>55</v>
      </c>
      <c r="E2" s="186"/>
      <c r="F2" s="185" t="s">
        <v>56</v>
      </c>
      <c r="G2" s="185"/>
      <c r="H2" s="187" t="s">
        <v>57</v>
      </c>
      <c r="I2" s="261" t="s">
        <v>58</v>
      </c>
      <c r="J2" s="261"/>
      <c r="K2" s="262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44727</v>
      </c>
      <c r="G4" s="199"/>
      <c r="H4" s="194" t="s">
        <v>184</v>
      </c>
      <c r="I4" s="197"/>
      <c r="J4" s="221" t="s">
        <v>66</v>
      </c>
      <c r="K4" s="263" t="s">
        <v>67</v>
      </c>
    </row>
    <row r="5" customHeight="1" spans="1:11">
      <c r="A5" s="200" t="s">
        <v>68</v>
      </c>
      <c r="B5" s="201" t="s">
        <v>69</v>
      </c>
      <c r="C5" s="202"/>
      <c r="D5" s="194" t="s">
        <v>185</v>
      </c>
      <c r="E5" s="197"/>
      <c r="F5" s="195">
        <v>2300</v>
      </c>
      <c r="G5" s="196"/>
      <c r="H5" s="194" t="s">
        <v>186</v>
      </c>
      <c r="I5" s="197"/>
      <c r="J5" s="221" t="s">
        <v>66</v>
      </c>
      <c r="K5" s="263" t="s">
        <v>67</v>
      </c>
    </row>
    <row r="6" customHeight="1" spans="1:11">
      <c r="A6" s="194" t="s">
        <v>72</v>
      </c>
      <c r="B6" s="203">
        <v>2</v>
      </c>
      <c r="C6" s="204">
        <v>5</v>
      </c>
      <c r="D6" s="194" t="s">
        <v>187</v>
      </c>
      <c r="E6" s="197"/>
      <c r="F6" s="195">
        <v>1500</v>
      </c>
      <c r="G6" s="196"/>
      <c r="H6" s="205" t="s">
        <v>188</v>
      </c>
      <c r="I6" s="238"/>
      <c r="J6" s="238"/>
      <c r="K6" s="264"/>
    </row>
    <row r="7" customHeight="1" spans="1:11">
      <c r="A7" s="194" t="s">
        <v>75</v>
      </c>
      <c r="B7" s="195">
        <v>2300</v>
      </c>
      <c r="C7" s="196"/>
      <c r="D7" s="194" t="s">
        <v>189</v>
      </c>
      <c r="E7" s="197"/>
      <c r="F7" s="195">
        <v>1300</v>
      </c>
      <c r="G7" s="196"/>
      <c r="H7" s="206"/>
      <c r="I7" s="221"/>
      <c r="J7" s="221"/>
      <c r="K7" s="263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44725</v>
      </c>
      <c r="G8" s="213"/>
      <c r="H8" s="210"/>
      <c r="I8" s="211"/>
      <c r="J8" s="211"/>
      <c r="K8" s="265"/>
    </row>
    <row r="9" customHeight="1" spans="1:11">
      <c r="A9" s="214" t="s">
        <v>190</v>
      </c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customHeight="1" spans="1:11">
      <c r="A10" s="215" t="s">
        <v>84</v>
      </c>
      <c r="B10" s="216" t="s">
        <v>85</v>
      </c>
      <c r="C10" s="217" t="s">
        <v>86</v>
      </c>
      <c r="D10" s="218"/>
      <c r="E10" s="219" t="s">
        <v>89</v>
      </c>
      <c r="F10" s="216" t="s">
        <v>85</v>
      </c>
      <c r="G10" s="217" t="s">
        <v>86</v>
      </c>
      <c r="H10" s="216"/>
      <c r="I10" s="219" t="s">
        <v>87</v>
      </c>
      <c r="J10" s="216" t="s">
        <v>85</v>
      </c>
      <c r="K10" s="266" t="s">
        <v>86</v>
      </c>
    </row>
    <row r="11" customHeight="1" spans="1:11">
      <c r="A11" s="200" t="s">
        <v>90</v>
      </c>
      <c r="B11" s="220" t="s">
        <v>85</v>
      </c>
      <c r="C11" s="221" t="s">
        <v>86</v>
      </c>
      <c r="D11" s="222"/>
      <c r="E11" s="223" t="s">
        <v>92</v>
      </c>
      <c r="F11" s="220" t="s">
        <v>85</v>
      </c>
      <c r="G11" s="221" t="s">
        <v>86</v>
      </c>
      <c r="H11" s="220"/>
      <c r="I11" s="223" t="s">
        <v>97</v>
      </c>
      <c r="J11" s="220" t="s">
        <v>85</v>
      </c>
      <c r="K11" s="263" t="s">
        <v>86</v>
      </c>
    </row>
    <row r="12" customHeight="1" spans="1:11">
      <c r="A12" s="210" t="s">
        <v>127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65"/>
    </row>
    <row r="13" customHeight="1" spans="1:11">
      <c r="A13" s="224" t="s">
        <v>191</v>
      </c>
      <c r="B13" s="224"/>
      <c r="C13" s="224"/>
      <c r="D13" s="224"/>
      <c r="E13" s="224"/>
      <c r="F13" s="224"/>
      <c r="G13" s="224"/>
      <c r="H13" s="224"/>
      <c r="I13" s="224"/>
      <c r="J13" s="224"/>
      <c r="K13" s="224"/>
    </row>
    <row r="14" customHeight="1" spans="1:11">
      <c r="A14" s="225" t="s">
        <v>192</v>
      </c>
      <c r="B14" s="226"/>
      <c r="C14" s="226"/>
      <c r="D14" s="226"/>
      <c r="E14" s="226"/>
      <c r="F14" s="226"/>
      <c r="G14" s="226"/>
      <c r="H14" s="226"/>
      <c r="I14" s="267"/>
      <c r="J14" s="267"/>
      <c r="K14" s="268"/>
    </row>
    <row r="15" customHeight="1" spans="1:11">
      <c r="A15" s="227" t="s">
        <v>193</v>
      </c>
      <c r="B15" s="228"/>
      <c r="C15" s="228"/>
      <c r="D15" s="229"/>
      <c r="E15" s="230"/>
      <c r="F15" s="228"/>
      <c r="G15" s="228"/>
      <c r="H15" s="229"/>
      <c r="I15" s="269"/>
      <c r="J15" s="270"/>
      <c r="K15" s="271"/>
    </row>
    <row r="16" customHeight="1" spans="1:11">
      <c r="A16" s="231"/>
      <c r="B16" s="232"/>
      <c r="C16" s="232"/>
      <c r="D16" s="232"/>
      <c r="E16" s="232"/>
      <c r="F16" s="232"/>
      <c r="G16" s="232"/>
      <c r="H16" s="232"/>
      <c r="I16" s="232"/>
      <c r="J16" s="232"/>
      <c r="K16" s="272"/>
    </row>
    <row r="17" customHeight="1" spans="1:11">
      <c r="A17" s="224" t="s">
        <v>194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</row>
    <row r="18" customHeight="1" spans="1:11">
      <c r="A18" s="225"/>
      <c r="B18" s="226"/>
      <c r="C18" s="226"/>
      <c r="D18" s="226"/>
      <c r="E18" s="226"/>
      <c r="F18" s="226"/>
      <c r="G18" s="226"/>
      <c r="H18" s="226"/>
      <c r="I18" s="267"/>
      <c r="J18" s="267"/>
      <c r="K18" s="268"/>
    </row>
    <row r="19" customHeight="1" spans="1:11">
      <c r="A19" s="227"/>
      <c r="B19" s="228"/>
      <c r="C19" s="228"/>
      <c r="D19" s="229"/>
      <c r="E19" s="230"/>
      <c r="F19" s="228"/>
      <c r="G19" s="228"/>
      <c r="H19" s="229"/>
      <c r="I19" s="269"/>
      <c r="J19" s="270"/>
      <c r="K19" s="271"/>
    </row>
    <row r="20" customHeight="1" spans="1:11">
      <c r="A20" s="231"/>
      <c r="B20" s="232"/>
      <c r="C20" s="232"/>
      <c r="D20" s="232"/>
      <c r="E20" s="232"/>
      <c r="F20" s="232"/>
      <c r="G20" s="232"/>
      <c r="H20" s="232"/>
      <c r="I20" s="232"/>
      <c r="J20" s="232"/>
      <c r="K20" s="272"/>
    </row>
    <row r="21" customHeight="1" spans="1:11">
      <c r="A21" s="233" t="s">
        <v>124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customHeight="1" spans="1:11">
      <c r="A22" s="110" t="s">
        <v>125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3"/>
    </row>
    <row r="23" customHeight="1" spans="1:11">
      <c r="A23" s="122" t="s">
        <v>126</v>
      </c>
      <c r="B23" s="124"/>
      <c r="C23" s="221" t="s">
        <v>66</v>
      </c>
      <c r="D23" s="221" t="s">
        <v>67</v>
      </c>
      <c r="E23" s="121"/>
      <c r="F23" s="121"/>
      <c r="G23" s="121"/>
      <c r="H23" s="121"/>
      <c r="I23" s="121"/>
      <c r="J23" s="121"/>
      <c r="K23" s="167"/>
    </row>
    <row r="24" customHeight="1" spans="1:11">
      <c r="A24" s="234" t="s">
        <v>195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3"/>
    </row>
    <row r="25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4"/>
    </row>
    <row r="26" customHeight="1" spans="1:11">
      <c r="A26" s="214" t="s">
        <v>132</v>
      </c>
      <c r="B26" s="214"/>
      <c r="C26" s="214"/>
      <c r="D26" s="214"/>
      <c r="E26" s="214"/>
      <c r="F26" s="214"/>
      <c r="G26" s="214"/>
      <c r="H26" s="214"/>
      <c r="I26" s="214"/>
      <c r="J26" s="214"/>
      <c r="K26" s="214"/>
    </row>
    <row r="27" customHeight="1" spans="1:11">
      <c r="A27" s="188" t="s">
        <v>133</v>
      </c>
      <c r="B27" s="217" t="s">
        <v>95</v>
      </c>
      <c r="C27" s="217" t="s">
        <v>96</v>
      </c>
      <c r="D27" s="217" t="s">
        <v>88</v>
      </c>
      <c r="E27" s="189" t="s">
        <v>134</v>
      </c>
      <c r="F27" s="217" t="s">
        <v>95</v>
      </c>
      <c r="G27" s="217" t="s">
        <v>96</v>
      </c>
      <c r="H27" s="217" t="s">
        <v>88</v>
      </c>
      <c r="I27" s="189" t="s">
        <v>135</v>
      </c>
      <c r="J27" s="217" t="s">
        <v>95</v>
      </c>
      <c r="K27" s="266" t="s">
        <v>96</v>
      </c>
    </row>
    <row r="28" customHeight="1" spans="1:11">
      <c r="A28" s="205" t="s">
        <v>87</v>
      </c>
      <c r="B28" s="221" t="s">
        <v>95</v>
      </c>
      <c r="C28" s="221" t="s">
        <v>96</v>
      </c>
      <c r="D28" s="221" t="s">
        <v>88</v>
      </c>
      <c r="E28" s="238" t="s">
        <v>94</v>
      </c>
      <c r="F28" s="221" t="s">
        <v>95</v>
      </c>
      <c r="G28" s="221" t="s">
        <v>96</v>
      </c>
      <c r="H28" s="221" t="s">
        <v>88</v>
      </c>
      <c r="I28" s="238" t="s">
        <v>105</v>
      </c>
      <c r="J28" s="221" t="s">
        <v>95</v>
      </c>
      <c r="K28" s="263" t="s">
        <v>96</v>
      </c>
    </row>
    <row r="29" customHeight="1" spans="1:11">
      <c r="A29" s="194" t="s">
        <v>98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75"/>
    </row>
    <row r="30" customHeight="1" spans="1:11">
      <c r="A30" s="240"/>
      <c r="B30" s="241"/>
      <c r="C30" s="241"/>
      <c r="D30" s="241"/>
      <c r="E30" s="241"/>
      <c r="F30" s="241"/>
      <c r="G30" s="241"/>
      <c r="H30" s="241"/>
      <c r="I30" s="241"/>
      <c r="J30" s="241"/>
      <c r="K30" s="276"/>
    </row>
    <row r="31" customHeight="1" spans="1:11">
      <c r="A31" s="242" t="s">
        <v>196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</row>
    <row r="32" ht="17.25" customHeight="1" spans="1:11">
      <c r="A32" s="243" t="s">
        <v>197</v>
      </c>
      <c r="B32" s="244"/>
      <c r="C32" s="244"/>
      <c r="D32" s="244"/>
      <c r="E32" s="244"/>
      <c r="F32" s="244"/>
      <c r="G32" s="244"/>
      <c r="H32" s="244"/>
      <c r="I32" s="244"/>
      <c r="J32" s="244"/>
      <c r="K32" s="277"/>
    </row>
    <row r="33" ht="17.25" customHeight="1" spans="1:11">
      <c r="A33" s="245" t="s">
        <v>198</v>
      </c>
      <c r="B33" s="246"/>
      <c r="C33" s="246"/>
      <c r="D33" s="246"/>
      <c r="E33" s="246"/>
      <c r="F33" s="246"/>
      <c r="G33" s="246"/>
      <c r="H33" s="246"/>
      <c r="I33" s="246"/>
      <c r="J33" s="246"/>
      <c r="K33" s="278"/>
    </row>
    <row r="34" ht="17.25" customHeight="1" spans="1:11">
      <c r="A34" s="245"/>
      <c r="B34" s="246"/>
      <c r="C34" s="246"/>
      <c r="D34" s="246"/>
      <c r="E34" s="246"/>
      <c r="F34" s="246"/>
      <c r="G34" s="246"/>
      <c r="H34" s="246"/>
      <c r="I34" s="246"/>
      <c r="J34" s="246"/>
      <c r="K34" s="278"/>
    </row>
    <row r="35" ht="17.25" customHeight="1" spans="1:11">
      <c r="A35" s="245"/>
      <c r="B35" s="246"/>
      <c r="C35" s="246"/>
      <c r="D35" s="246"/>
      <c r="E35" s="246"/>
      <c r="F35" s="246"/>
      <c r="G35" s="246"/>
      <c r="H35" s="246"/>
      <c r="I35" s="246"/>
      <c r="J35" s="246"/>
      <c r="K35" s="278"/>
    </row>
    <row r="36" ht="17.25" customHeight="1" spans="1:11">
      <c r="A36" s="245"/>
      <c r="B36" s="246"/>
      <c r="C36" s="246"/>
      <c r="D36" s="246"/>
      <c r="E36" s="246"/>
      <c r="F36" s="246"/>
      <c r="G36" s="246"/>
      <c r="H36" s="246"/>
      <c r="I36" s="246"/>
      <c r="J36" s="246"/>
      <c r="K36" s="278"/>
    </row>
    <row r="37" ht="17.25" customHeight="1" spans="1:11">
      <c r="A37" s="245"/>
      <c r="B37" s="246"/>
      <c r="C37" s="246"/>
      <c r="D37" s="246"/>
      <c r="E37" s="246"/>
      <c r="F37" s="246"/>
      <c r="G37" s="246"/>
      <c r="H37" s="246"/>
      <c r="I37" s="246"/>
      <c r="J37" s="246"/>
      <c r="K37" s="278"/>
    </row>
    <row r="38" ht="17.25" customHeight="1" spans="1:11">
      <c r="A38" s="245"/>
      <c r="B38" s="246"/>
      <c r="C38" s="246"/>
      <c r="D38" s="246"/>
      <c r="E38" s="246"/>
      <c r="F38" s="246"/>
      <c r="G38" s="246"/>
      <c r="H38" s="246"/>
      <c r="I38" s="246"/>
      <c r="J38" s="246"/>
      <c r="K38" s="278"/>
    </row>
    <row r="39" ht="17.25" customHeight="1" spans="1:11">
      <c r="A39" s="245"/>
      <c r="B39" s="246"/>
      <c r="C39" s="246"/>
      <c r="D39" s="246"/>
      <c r="E39" s="246"/>
      <c r="F39" s="246"/>
      <c r="G39" s="246"/>
      <c r="H39" s="246"/>
      <c r="I39" s="246"/>
      <c r="J39" s="246"/>
      <c r="K39" s="278"/>
    </row>
    <row r="40" ht="17.25" customHeight="1" spans="1:11">
      <c r="A40" s="245"/>
      <c r="B40" s="246"/>
      <c r="C40" s="246"/>
      <c r="D40" s="246"/>
      <c r="E40" s="246"/>
      <c r="F40" s="246"/>
      <c r="G40" s="246"/>
      <c r="H40" s="246"/>
      <c r="I40" s="246"/>
      <c r="J40" s="246"/>
      <c r="K40" s="278"/>
    </row>
    <row r="41" ht="17.25" customHeight="1" spans="1:11">
      <c r="A41" s="245"/>
      <c r="B41" s="246"/>
      <c r="C41" s="246"/>
      <c r="D41" s="246"/>
      <c r="E41" s="246"/>
      <c r="F41" s="246"/>
      <c r="G41" s="246"/>
      <c r="H41" s="246"/>
      <c r="I41" s="246"/>
      <c r="J41" s="246"/>
      <c r="K41" s="278"/>
    </row>
    <row r="42" ht="17.25" customHeight="1" spans="1:11">
      <c r="A42" s="245"/>
      <c r="B42" s="246"/>
      <c r="C42" s="246"/>
      <c r="D42" s="246"/>
      <c r="E42" s="246"/>
      <c r="F42" s="246"/>
      <c r="G42" s="246"/>
      <c r="H42" s="246"/>
      <c r="I42" s="246"/>
      <c r="J42" s="246"/>
      <c r="K42" s="278"/>
    </row>
    <row r="43" ht="17.25" customHeight="1" spans="1:11">
      <c r="A43" s="240" t="s">
        <v>131</v>
      </c>
      <c r="B43" s="241"/>
      <c r="C43" s="241"/>
      <c r="D43" s="241"/>
      <c r="E43" s="241"/>
      <c r="F43" s="241"/>
      <c r="G43" s="241"/>
      <c r="H43" s="241"/>
      <c r="I43" s="241"/>
      <c r="J43" s="241"/>
      <c r="K43" s="276"/>
    </row>
    <row r="44" customHeight="1" spans="1:11">
      <c r="A44" s="242" t="s">
        <v>199</v>
      </c>
      <c r="B44" s="242"/>
      <c r="C44" s="242"/>
      <c r="D44" s="242"/>
      <c r="E44" s="242"/>
      <c r="F44" s="242"/>
      <c r="G44" s="242"/>
      <c r="H44" s="242"/>
      <c r="I44" s="242"/>
      <c r="J44" s="242"/>
      <c r="K44" s="242"/>
    </row>
    <row r="45" ht="18" customHeight="1" spans="1:11">
      <c r="A45" s="247" t="s">
        <v>127</v>
      </c>
      <c r="B45" s="248"/>
      <c r="C45" s="248"/>
      <c r="D45" s="248"/>
      <c r="E45" s="248"/>
      <c r="F45" s="248"/>
      <c r="G45" s="248"/>
      <c r="H45" s="248"/>
      <c r="I45" s="248"/>
      <c r="J45" s="248"/>
      <c r="K45" s="279"/>
    </row>
    <row r="46" ht="18" customHeight="1" spans="1:11">
      <c r="A46" s="247"/>
      <c r="B46" s="248"/>
      <c r="C46" s="248"/>
      <c r="D46" s="248"/>
      <c r="E46" s="248"/>
      <c r="F46" s="248"/>
      <c r="G46" s="248"/>
      <c r="H46" s="248"/>
      <c r="I46" s="248"/>
      <c r="J46" s="248"/>
      <c r="K46" s="279"/>
    </row>
    <row r="47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4"/>
    </row>
    <row r="48" ht="21" customHeight="1" spans="1:11">
      <c r="A48" s="249" t="s">
        <v>137</v>
      </c>
      <c r="B48" s="250" t="s">
        <v>138</v>
      </c>
      <c r="C48" s="250"/>
      <c r="D48" s="251" t="s">
        <v>139</v>
      </c>
      <c r="E48" s="252"/>
      <c r="F48" s="251" t="s">
        <v>140</v>
      </c>
      <c r="G48" s="253"/>
      <c r="H48" s="254" t="s">
        <v>141</v>
      </c>
      <c r="I48" s="254"/>
      <c r="J48" s="250"/>
      <c r="K48" s="280"/>
    </row>
    <row r="49" customHeight="1" spans="1:11">
      <c r="A49" s="255" t="s">
        <v>142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81"/>
    </row>
    <row r="50" customHeight="1" spans="1:11">
      <c r="A50" s="257"/>
      <c r="B50" s="258"/>
      <c r="C50" s="258"/>
      <c r="D50" s="258"/>
      <c r="E50" s="258"/>
      <c r="F50" s="258"/>
      <c r="G50" s="258"/>
      <c r="H50" s="258"/>
      <c r="I50" s="258"/>
      <c r="J50" s="258"/>
      <c r="K50" s="282"/>
    </row>
    <row r="51" customHeight="1" spans="1:11">
      <c r="A51" s="259"/>
      <c r="B51" s="260"/>
      <c r="C51" s="260"/>
      <c r="D51" s="260"/>
      <c r="E51" s="260"/>
      <c r="F51" s="260"/>
      <c r="G51" s="260"/>
      <c r="H51" s="260"/>
      <c r="I51" s="260"/>
      <c r="J51" s="260"/>
      <c r="K51" s="283"/>
    </row>
    <row r="52" ht="21" customHeight="1" spans="1:11">
      <c r="A52" s="249" t="s">
        <v>137</v>
      </c>
      <c r="B52" s="250" t="s">
        <v>138</v>
      </c>
      <c r="C52" s="250"/>
      <c r="D52" s="251" t="s">
        <v>139</v>
      </c>
      <c r="E52" s="251" t="s">
        <v>200</v>
      </c>
      <c r="F52" s="251" t="s">
        <v>140</v>
      </c>
      <c r="G52" s="251" t="s">
        <v>201</v>
      </c>
      <c r="H52" s="254" t="s">
        <v>141</v>
      </c>
      <c r="I52" s="254"/>
      <c r="J52" s="284" t="s">
        <v>146</v>
      </c>
      <c r="K52" s="285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257175</xdr:colOff>
                    <xdr:row>9</xdr:row>
                    <xdr:rowOff>161925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304800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352425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19050</xdr:rowOff>
                  </from>
                  <to>
                    <xdr:col>6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342900</xdr:colOff>
                    <xdr:row>9</xdr:row>
                    <xdr:rowOff>0</xdr:rowOff>
                  </from>
                  <to>
                    <xdr:col>1</xdr:col>
                    <xdr:colOff>752475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200025</xdr:rowOff>
                  </from>
                  <to>
                    <xdr:col>10</xdr:col>
                    <xdr:colOff>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304800</xdr:colOff>
                    <xdr:row>8</xdr:row>
                    <xdr:rowOff>171450</xdr:rowOff>
                  </from>
                  <to>
                    <xdr:col>10</xdr:col>
                    <xdr:colOff>714375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171450</xdr:rowOff>
                  </from>
                  <to>
                    <xdr:col>9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9525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304800</xdr:colOff>
                    <xdr:row>3</xdr:row>
                    <xdr:rowOff>161925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171450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171450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590550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171450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171450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590550</xdr:colOff>
                    <xdr:row>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590550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209550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590550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590550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590550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590550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590550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590550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121</v>
      </c>
      <c r="J5" s="93" t="s">
        <v>120</v>
      </c>
      <c r="K5" s="93" t="s">
        <v>120</v>
      </c>
      <c r="L5" s="93" t="s">
        <v>120</v>
      </c>
      <c r="M5" s="93" t="s">
        <v>121</v>
      </c>
      <c r="N5" s="94"/>
    </row>
    <row r="6" s="54" customFormat="1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202</v>
      </c>
      <c r="J6" s="95" t="s">
        <v>203</v>
      </c>
      <c r="K6" s="95" t="s">
        <v>204</v>
      </c>
      <c r="L6" s="95" t="s">
        <v>205</v>
      </c>
      <c r="M6" s="95" t="s">
        <v>206</v>
      </c>
      <c r="N6" s="96"/>
    </row>
    <row r="7" s="54" customFormat="1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207</v>
      </c>
      <c r="J7" s="97" t="s">
        <v>208</v>
      </c>
      <c r="K7" s="97" t="s">
        <v>207</v>
      </c>
      <c r="L7" s="97" t="s">
        <v>209</v>
      </c>
      <c r="M7" s="97" t="s">
        <v>210</v>
      </c>
      <c r="N7" s="98"/>
    </row>
    <row r="8" s="54" customFormat="1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211</v>
      </c>
      <c r="J8" s="97" t="s">
        <v>212</v>
      </c>
      <c r="K8" s="97" t="s">
        <v>213</v>
      </c>
      <c r="L8" s="97" t="s">
        <v>214</v>
      </c>
      <c r="M8" s="97" t="s">
        <v>212</v>
      </c>
      <c r="N8" s="99"/>
    </row>
    <row r="9" s="54" customFormat="1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215</v>
      </c>
      <c r="J9" s="95" t="s">
        <v>216</v>
      </c>
      <c r="K9" s="95" t="s">
        <v>217</v>
      </c>
      <c r="L9" s="95" t="s">
        <v>218</v>
      </c>
      <c r="M9" s="95" t="s">
        <v>219</v>
      </c>
      <c r="N9" s="100"/>
    </row>
    <row r="10" s="54" customFormat="1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220</v>
      </c>
      <c r="J10" s="97" t="s">
        <v>220</v>
      </c>
      <c r="K10" s="97" t="s">
        <v>220</v>
      </c>
      <c r="L10" s="97" t="s">
        <v>220</v>
      </c>
      <c r="M10" s="97" t="s">
        <v>209</v>
      </c>
      <c r="N10" s="99"/>
    </row>
    <row r="11" s="54" customFormat="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221</v>
      </c>
      <c r="K11" s="97" t="s">
        <v>221</v>
      </c>
      <c r="L11" s="97" t="s">
        <v>222</v>
      </c>
      <c r="M11" s="97" t="s">
        <v>223</v>
      </c>
      <c r="N11" s="99"/>
    </row>
    <row r="12" s="54" customFormat="1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224</v>
      </c>
      <c r="J12" s="97" t="s">
        <v>225</v>
      </c>
      <c r="K12" s="97" t="s">
        <v>226</v>
      </c>
      <c r="L12" s="97" t="s">
        <v>227</v>
      </c>
      <c r="M12" s="97" t="s">
        <v>225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228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zoomScale="125" zoomScaleNormal="125" workbookViewId="0">
      <selection activeCell="A21" sqref="A21:K21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1.1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ht="26.25" spans="1:11">
      <c r="A1" s="109" t="s">
        <v>229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53</v>
      </c>
      <c r="B2" s="111" t="s">
        <v>54</v>
      </c>
      <c r="C2" s="111"/>
      <c r="D2" s="112" t="s">
        <v>62</v>
      </c>
      <c r="E2" s="113" t="s">
        <v>230</v>
      </c>
      <c r="F2" s="114" t="s">
        <v>231</v>
      </c>
      <c r="G2" s="115" t="s">
        <v>69</v>
      </c>
      <c r="H2" s="115"/>
      <c r="I2" s="144" t="s">
        <v>57</v>
      </c>
      <c r="J2" s="115" t="s">
        <v>58</v>
      </c>
      <c r="K2" s="166"/>
    </row>
    <row r="3" spans="1:11">
      <c r="A3" s="116" t="s">
        <v>75</v>
      </c>
      <c r="B3" s="117">
        <v>2300</v>
      </c>
      <c r="C3" s="117"/>
      <c r="D3" s="118" t="s">
        <v>232</v>
      </c>
      <c r="E3" s="119" t="s">
        <v>233</v>
      </c>
      <c r="F3" s="120"/>
      <c r="G3" s="120"/>
      <c r="H3" s="121" t="s">
        <v>234</v>
      </c>
      <c r="I3" s="121"/>
      <c r="J3" s="121"/>
      <c r="K3" s="167"/>
    </row>
    <row r="4" spans="1:11">
      <c r="A4" s="122" t="s">
        <v>72</v>
      </c>
      <c r="B4" s="123">
        <v>2</v>
      </c>
      <c r="C4" s="123">
        <v>5</v>
      </c>
      <c r="D4" s="124" t="s">
        <v>235</v>
      </c>
      <c r="E4" s="120"/>
      <c r="F4" s="120"/>
      <c r="G4" s="120"/>
      <c r="H4" s="124" t="s">
        <v>236</v>
      </c>
      <c r="I4" s="124"/>
      <c r="J4" s="137" t="s">
        <v>66</v>
      </c>
      <c r="K4" s="168" t="s">
        <v>67</v>
      </c>
    </row>
    <row r="5" spans="1:11">
      <c r="A5" s="122" t="s">
        <v>237</v>
      </c>
      <c r="B5" s="117">
        <v>1</v>
      </c>
      <c r="C5" s="117"/>
      <c r="D5" s="118" t="s">
        <v>238</v>
      </c>
      <c r="E5" s="118" t="s">
        <v>239</v>
      </c>
      <c r="F5" s="118" t="s">
        <v>240</v>
      </c>
      <c r="G5" s="118" t="s">
        <v>241</v>
      </c>
      <c r="H5" s="124" t="s">
        <v>242</v>
      </c>
      <c r="I5" s="124"/>
      <c r="J5" s="137" t="s">
        <v>66</v>
      </c>
      <c r="K5" s="168" t="s">
        <v>67</v>
      </c>
    </row>
    <row r="6" ht="15" spans="1:11">
      <c r="A6" s="125" t="s">
        <v>243</v>
      </c>
      <c r="B6" s="126">
        <v>120</v>
      </c>
      <c r="C6" s="126"/>
      <c r="D6" s="127" t="s">
        <v>244</v>
      </c>
      <c r="E6" s="128"/>
      <c r="F6" s="129"/>
      <c r="G6" s="127">
        <v>967</v>
      </c>
      <c r="H6" s="130" t="s">
        <v>245</v>
      </c>
      <c r="I6" s="130"/>
      <c r="J6" s="129" t="s">
        <v>66</v>
      </c>
      <c r="K6" s="169" t="s">
        <v>67</v>
      </c>
    </row>
    <row r="7" ht="1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246</v>
      </c>
      <c r="B8" s="114" t="s">
        <v>247</v>
      </c>
      <c r="C8" s="114" t="s">
        <v>248</v>
      </c>
      <c r="D8" s="114" t="s">
        <v>249</v>
      </c>
      <c r="E8" s="114" t="s">
        <v>250</v>
      </c>
      <c r="F8" s="114" t="s">
        <v>251</v>
      </c>
      <c r="G8" s="135" t="s">
        <v>252</v>
      </c>
      <c r="H8" s="136"/>
      <c r="I8" s="136"/>
      <c r="J8" s="136"/>
      <c r="K8" s="170"/>
    </row>
    <row r="9" spans="1:11">
      <c r="A9" s="122" t="s">
        <v>253</v>
      </c>
      <c r="B9" s="124"/>
      <c r="C9" s="137" t="s">
        <v>66</v>
      </c>
      <c r="D9" s="137" t="s">
        <v>67</v>
      </c>
      <c r="E9" s="118" t="s">
        <v>254</v>
      </c>
      <c r="F9" s="138" t="s">
        <v>255</v>
      </c>
      <c r="G9" s="139"/>
      <c r="H9" s="140"/>
      <c r="I9" s="140"/>
      <c r="J9" s="140"/>
      <c r="K9" s="171"/>
    </row>
    <row r="10" spans="1:11">
      <c r="A10" s="122" t="s">
        <v>256</v>
      </c>
      <c r="B10" s="124"/>
      <c r="C10" s="137" t="s">
        <v>66</v>
      </c>
      <c r="D10" s="137" t="s">
        <v>67</v>
      </c>
      <c r="E10" s="118" t="s">
        <v>257</v>
      </c>
      <c r="F10" s="138" t="s">
        <v>258</v>
      </c>
      <c r="G10" s="139" t="s">
        <v>259</v>
      </c>
      <c r="H10" s="140"/>
      <c r="I10" s="140"/>
      <c r="J10" s="140"/>
      <c r="K10" s="171"/>
    </row>
    <row r="11" spans="1:11">
      <c r="A11" s="141" t="s">
        <v>190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72"/>
    </row>
    <row r="12" spans="1:11">
      <c r="A12" s="116" t="s">
        <v>89</v>
      </c>
      <c r="B12" s="137" t="s">
        <v>85</v>
      </c>
      <c r="C12" s="137" t="s">
        <v>86</v>
      </c>
      <c r="D12" s="138"/>
      <c r="E12" s="118" t="s">
        <v>87</v>
      </c>
      <c r="F12" s="137" t="s">
        <v>85</v>
      </c>
      <c r="G12" s="137" t="s">
        <v>86</v>
      </c>
      <c r="H12" s="137"/>
      <c r="I12" s="118" t="s">
        <v>260</v>
      </c>
      <c r="J12" s="137" t="s">
        <v>85</v>
      </c>
      <c r="K12" s="168" t="s">
        <v>86</v>
      </c>
    </row>
    <row r="13" spans="1:11">
      <c r="A13" s="116" t="s">
        <v>92</v>
      </c>
      <c r="B13" s="137" t="s">
        <v>85</v>
      </c>
      <c r="C13" s="137" t="s">
        <v>86</v>
      </c>
      <c r="D13" s="138"/>
      <c r="E13" s="118" t="s">
        <v>97</v>
      </c>
      <c r="F13" s="137" t="s">
        <v>85</v>
      </c>
      <c r="G13" s="137" t="s">
        <v>86</v>
      </c>
      <c r="H13" s="137"/>
      <c r="I13" s="118" t="s">
        <v>261</v>
      </c>
      <c r="J13" s="137" t="s">
        <v>85</v>
      </c>
      <c r="K13" s="168" t="s">
        <v>86</v>
      </c>
    </row>
    <row r="14" ht="15" spans="1:11">
      <c r="A14" s="125" t="s">
        <v>262</v>
      </c>
      <c r="B14" s="129" t="s">
        <v>85</v>
      </c>
      <c r="C14" s="129" t="s">
        <v>86</v>
      </c>
      <c r="D14" s="128"/>
      <c r="E14" s="127" t="s">
        <v>263</v>
      </c>
      <c r="F14" s="129" t="s">
        <v>85</v>
      </c>
      <c r="G14" s="129" t="s">
        <v>86</v>
      </c>
      <c r="H14" s="129"/>
      <c r="I14" s="127" t="s">
        <v>264</v>
      </c>
      <c r="J14" s="129" t="s">
        <v>85</v>
      </c>
      <c r="K14" s="169" t="s">
        <v>86</v>
      </c>
    </row>
    <row r="15" ht="15" spans="1:11">
      <c r="A15" s="131"/>
      <c r="B15" s="143"/>
      <c r="C15" s="143"/>
      <c r="D15" s="132"/>
      <c r="E15" s="131"/>
      <c r="F15" s="143"/>
      <c r="G15" s="143"/>
      <c r="H15" s="143"/>
      <c r="I15" s="131"/>
      <c r="J15" s="143"/>
      <c r="K15" s="143"/>
    </row>
    <row r="16" s="106" customFormat="1" spans="1:11">
      <c r="A16" s="110" t="s">
        <v>265</v>
      </c>
      <c r="B16" s="144"/>
      <c r="C16" s="144"/>
      <c r="D16" s="144"/>
      <c r="E16" s="144"/>
      <c r="F16" s="144"/>
      <c r="G16" s="144"/>
      <c r="H16" s="144"/>
      <c r="I16" s="144"/>
      <c r="J16" s="144"/>
      <c r="K16" s="173"/>
    </row>
    <row r="17" spans="1:11">
      <c r="A17" s="122" t="s">
        <v>266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4"/>
    </row>
    <row r="18" spans="1:11">
      <c r="A18" s="122" t="s">
        <v>267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4"/>
    </row>
    <row r="19" spans="1:11">
      <c r="A19" s="145" t="s">
        <v>268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46"/>
      <c r="B20" s="147"/>
      <c r="C20" s="147"/>
      <c r="D20" s="147"/>
      <c r="E20" s="147"/>
      <c r="F20" s="147"/>
      <c r="G20" s="147"/>
      <c r="H20" s="147"/>
      <c r="I20" s="147"/>
      <c r="J20" s="147"/>
      <c r="K20" s="175"/>
    </row>
    <row r="21" spans="1:11">
      <c r="A21" s="146"/>
      <c r="B21" s="147"/>
      <c r="C21" s="147"/>
      <c r="D21" s="147"/>
      <c r="E21" s="147"/>
      <c r="F21" s="147"/>
      <c r="G21" s="147"/>
      <c r="H21" s="147"/>
      <c r="I21" s="147"/>
      <c r="J21" s="147"/>
      <c r="K21" s="175"/>
    </row>
    <row r="22" spans="1:11">
      <c r="A22" s="146"/>
      <c r="B22" s="147"/>
      <c r="C22" s="147"/>
      <c r="D22" s="147"/>
      <c r="E22" s="147"/>
      <c r="F22" s="147"/>
      <c r="G22" s="147"/>
      <c r="H22" s="147"/>
      <c r="I22" s="147"/>
      <c r="J22" s="147"/>
      <c r="K22" s="175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76"/>
    </row>
    <row r="24" spans="1:11">
      <c r="A24" s="122" t="s">
        <v>126</v>
      </c>
      <c r="B24" s="124"/>
      <c r="C24" s="137" t="s">
        <v>66</v>
      </c>
      <c r="D24" s="137" t="s">
        <v>67</v>
      </c>
      <c r="E24" s="121"/>
      <c r="F24" s="121"/>
      <c r="G24" s="121"/>
      <c r="H24" s="121"/>
      <c r="I24" s="121"/>
      <c r="J24" s="121"/>
      <c r="K24" s="167"/>
    </row>
    <row r="25" ht="15" spans="1:11">
      <c r="A25" s="150" t="s">
        <v>269</v>
      </c>
      <c r="B25" s="151"/>
      <c r="C25" s="151"/>
      <c r="D25" s="151"/>
      <c r="E25" s="151"/>
      <c r="F25" s="151"/>
      <c r="G25" s="151"/>
      <c r="H25" s="151"/>
      <c r="I25" s="151"/>
      <c r="J25" s="151"/>
      <c r="K25" s="177"/>
    </row>
    <row r="26" ht="15" spans="1:11">
      <c r="A26" s="152"/>
      <c r="B26" s="152"/>
      <c r="C26" s="152"/>
      <c r="D26" s="152"/>
      <c r="E26" s="152"/>
      <c r="F26" s="152"/>
      <c r="G26" s="152"/>
      <c r="H26" s="152"/>
      <c r="I26" s="152"/>
      <c r="J26" s="152"/>
      <c r="K26" s="152"/>
    </row>
    <row r="27" spans="1:11">
      <c r="A27" s="153" t="s">
        <v>270</v>
      </c>
      <c r="B27" s="136"/>
      <c r="C27" s="136"/>
      <c r="D27" s="136"/>
      <c r="E27" s="136"/>
      <c r="F27" s="136"/>
      <c r="G27" s="136"/>
      <c r="H27" s="136"/>
      <c r="I27" s="136"/>
      <c r="J27" s="136"/>
      <c r="K27" s="170"/>
    </row>
    <row r="28" spans="1:11">
      <c r="A28" s="154" t="s">
        <v>271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78"/>
    </row>
    <row r="29" spans="1:11">
      <c r="A29" s="154" t="s">
        <v>272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78"/>
    </row>
    <row r="30" spans="1:11">
      <c r="A30" s="154"/>
      <c r="B30" s="155"/>
      <c r="C30" s="155"/>
      <c r="D30" s="155"/>
      <c r="E30" s="155"/>
      <c r="F30" s="155"/>
      <c r="G30" s="155"/>
      <c r="H30" s="155"/>
      <c r="I30" s="155"/>
      <c r="J30" s="155"/>
      <c r="K30" s="178"/>
    </row>
    <row r="31" spans="1:11">
      <c r="A31" s="154"/>
      <c r="B31" s="155"/>
      <c r="C31" s="155"/>
      <c r="D31" s="155"/>
      <c r="E31" s="155"/>
      <c r="F31" s="155"/>
      <c r="G31" s="155"/>
      <c r="H31" s="155"/>
      <c r="I31" s="155"/>
      <c r="J31" s="155"/>
      <c r="K31" s="178"/>
    </row>
    <row r="32" ht="23.1" customHeight="1" spans="1:11">
      <c r="A32" s="154"/>
      <c r="B32" s="155"/>
      <c r="C32" s="155"/>
      <c r="D32" s="155"/>
      <c r="E32" s="155"/>
      <c r="F32" s="155"/>
      <c r="G32" s="155"/>
      <c r="H32" s="155"/>
      <c r="I32" s="155"/>
      <c r="J32" s="155"/>
      <c r="K32" s="178"/>
    </row>
    <row r="33" ht="23.1" customHeight="1" spans="1:11">
      <c r="A33" s="146"/>
      <c r="B33" s="147"/>
      <c r="C33" s="147"/>
      <c r="D33" s="147"/>
      <c r="E33" s="147"/>
      <c r="F33" s="147"/>
      <c r="G33" s="147"/>
      <c r="H33" s="147"/>
      <c r="I33" s="147"/>
      <c r="J33" s="147"/>
      <c r="K33" s="175"/>
    </row>
    <row r="34" ht="23.1" customHeight="1" spans="1:11">
      <c r="A34" s="156"/>
      <c r="B34" s="147"/>
      <c r="C34" s="147"/>
      <c r="D34" s="147"/>
      <c r="E34" s="147"/>
      <c r="F34" s="147"/>
      <c r="G34" s="147"/>
      <c r="H34" s="147"/>
      <c r="I34" s="147"/>
      <c r="J34" s="147"/>
      <c r="K34" s="175"/>
    </row>
    <row r="35" ht="23.1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79"/>
    </row>
    <row r="36" ht="18.75" customHeight="1" spans="1:11">
      <c r="A36" s="159" t="s">
        <v>273</v>
      </c>
      <c r="B36" s="160"/>
      <c r="C36" s="160"/>
      <c r="D36" s="160"/>
      <c r="E36" s="160"/>
      <c r="F36" s="160"/>
      <c r="G36" s="160"/>
      <c r="H36" s="160"/>
      <c r="I36" s="160"/>
      <c r="J36" s="160"/>
      <c r="K36" s="180"/>
    </row>
    <row r="37" s="107" customFormat="1" ht="18.75" customHeight="1" spans="1:11">
      <c r="A37" s="122" t="s">
        <v>274</v>
      </c>
      <c r="B37" s="124"/>
      <c r="C37" s="124"/>
      <c r="D37" s="121" t="s">
        <v>275</v>
      </c>
      <c r="E37" s="121"/>
      <c r="F37" s="161" t="s">
        <v>276</v>
      </c>
      <c r="G37" s="162"/>
      <c r="H37" s="124" t="s">
        <v>277</v>
      </c>
      <c r="I37" s="124"/>
      <c r="J37" s="124" t="s">
        <v>278</v>
      </c>
      <c r="K37" s="174"/>
    </row>
    <row r="38" ht="18.75" customHeight="1" spans="1:13">
      <c r="A38" s="122" t="s">
        <v>127</v>
      </c>
      <c r="B38" s="124" t="s">
        <v>279</v>
      </c>
      <c r="C38" s="124"/>
      <c r="D38" s="124"/>
      <c r="E38" s="124"/>
      <c r="F38" s="124"/>
      <c r="G38" s="124"/>
      <c r="H38" s="124"/>
      <c r="I38" s="124"/>
      <c r="J38" s="124"/>
      <c r="K38" s="174"/>
      <c r="M38" s="107"/>
    </row>
    <row r="39" ht="30.95" customHeight="1" spans="1:11">
      <c r="A39" s="122" t="s">
        <v>280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74"/>
    </row>
    <row r="40" ht="18.75" customHeight="1" spans="1:11">
      <c r="A40" s="122"/>
      <c r="B40" s="124"/>
      <c r="C40" s="124"/>
      <c r="D40" s="124"/>
      <c r="E40" s="124"/>
      <c r="F40" s="124"/>
      <c r="G40" s="124"/>
      <c r="H40" s="124"/>
      <c r="I40" s="124"/>
      <c r="J40" s="124"/>
      <c r="K40" s="174"/>
    </row>
    <row r="41" ht="32.1" customHeight="1" spans="1:11">
      <c r="A41" s="125" t="s">
        <v>137</v>
      </c>
      <c r="B41" s="163" t="s">
        <v>281</v>
      </c>
      <c r="C41" s="163"/>
      <c r="D41" s="127" t="s">
        <v>282</v>
      </c>
      <c r="E41" s="128" t="s">
        <v>200</v>
      </c>
      <c r="F41" s="127" t="s">
        <v>140</v>
      </c>
      <c r="G41" s="164" t="s">
        <v>283</v>
      </c>
      <c r="H41" s="165" t="s">
        <v>141</v>
      </c>
      <c r="I41" s="165"/>
      <c r="J41" s="163" t="s">
        <v>146</v>
      </c>
      <c r="K41" s="181"/>
    </row>
    <row r="42" ht="16.5" customHeight="1"/>
    <row r="43" ht="16.5" customHeight="1"/>
    <row r="44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361950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457200</xdr:colOff>
                    <xdr:row>6</xdr:row>
                    <xdr:rowOff>171450</xdr:rowOff>
                  </from>
                  <to>
                    <xdr:col>2</xdr:col>
                    <xdr:colOff>19050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438150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476250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57150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361950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57150</xdr:rowOff>
                  </from>
                  <to>
                    <xdr:col>7</xdr:col>
                    <xdr:colOff>323850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57150</xdr:rowOff>
                  </from>
                  <to>
                    <xdr:col>7</xdr:col>
                    <xdr:colOff>323850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361950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323850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57150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19050</xdr:rowOff>
                  </from>
                  <to>
                    <xdr:col>10</xdr:col>
                    <xdr:colOff>771525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361950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323850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323850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316230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361950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476250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628650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361950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361950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400050</xdr:colOff>
                    <xdr:row>11</xdr:row>
                    <xdr:rowOff>152400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171450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361950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390525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171450</xdr:rowOff>
                  </from>
                  <to>
                    <xdr:col>2</xdr:col>
                    <xdr:colOff>171450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247650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114300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F16" sqref="F16"/>
    </sheetView>
  </sheetViews>
  <sheetFormatPr defaultColWidth="9" defaultRowHeight="26.1" customHeight="1"/>
  <cols>
    <col min="1" max="1" width="17.125" style="54" customWidth="1"/>
    <col min="2" max="7" width="9.375" style="54" customWidth="1"/>
    <col min="8" max="8" width="1.375" style="54" customWidth="1"/>
    <col min="9" max="9" width="16.5" style="54" customWidth="1"/>
    <col min="10" max="10" width="17" style="54" customWidth="1"/>
    <col min="11" max="11" width="18.5" style="54" customWidth="1"/>
    <col min="12" max="12" width="16.625" style="54" customWidth="1"/>
    <col min="13" max="13" width="14.125" style="54" customWidth="1"/>
    <col min="14" max="14" width="16.375" style="54" customWidth="1"/>
    <col min="15" max="16384" width="9" style="54"/>
  </cols>
  <sheetData>
    <row r="1" s="54" customFormat="1" ht="30" customHeight="1" spans="1:14">
      <c r="A1" s="55" t="s">
        <v>147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4" customFormat="1" ht="29.1" customHeight="1" spans="1:14">
      <c r="A2" s="57" t="s">
        <v>62</v>
      </c>
      <c r="B2" s="58" t="s">
        <v>63</v>
      </c>
      <c r="C2" s="58"/>
      <c r="D2" s="59" t="s">
        <v>68</v>
      </c>
      <c r="E2" s="58" t="s">
        <v>69</v>
      </c>
      <c r="F2" s="58"/>
      <c r="G2" s="58"/>
      <c r="H2" s="60"/>
      <c r="I2" s="88" t="s">
        <v>57</v>
      </c>
      <c r="J2" s="58" t="s">
        <v>58</v>
      </c>
      <c r="K2" s="58"/>
      <c r="L2" s="58"/>
      <c r="M2" s="58"/>
      <c r="N2" s="89"/>
    </row>
    <row r="3" s="54" customFormat="1" ht="29.1" customHeight="1" spans="1:14">
      <c r="A3" s="61" t="s">
        <v>148</v>
      </c>
      <c r="B3" s="62" t="s">
        <v>149</v>
      </c>
      <c r="C3" s="62"/>
      <c r="D3" s="62"/>
      <c r="E3" s="62"/>
      <c r="F3" s="62"/>
      <c r="G3" s="62"/>
      <c r="H3" s="63"/>
      <c r="I3" s="90" t="s">
        <v>150</v>
      </c>
      <c r="J3" s="90"/>
      <c r="K3" s="90"/>
      <c r="L3" s="90"/>
      <c r="M3" s="90"/>
      <c r="N3" s="91"/>
    </row>
    <row r="4" s="54" customFormat="1" ht="29.1" customHeight="1" spans="1:14">
      <c r="A4" s="61"/>
      <c r="B4" s="64" t="s">
        <v>111</v>
      </c>
      <c r="C4" s="64" t="s">
        <v>112</v>
      </c>
      <c r="D4" s="65" t="s">
        <v>113</v>
      </c>
      <c r="E4" s="64" t="s">
        <v>114</v>
      </c>
      <c r="F4" s="64" t="s">
        <v>115</v>
      </c>
      <c r="G4" s="64" t="s">
        <v>116</v>
      </c>
      <c r="H4" s="63"/>
      <c r="I4" s="64" t="s">
        <v>112</v>
      </c>
      <c r="J4" s="65" t="s">
        <v>113</v>
      </c>
      <c r="K4" s="64" t="s">
        <v>114</v>
      </c>
      <c r="L4" s="64" t="s">
        <v>115</v>
      </c>
      <c r="M4" s="64" t="s">
        <v>116</v>
      </c>
      <c r="N4" s="92"/>
    </row>
    <row r="5" s="54" customFormat="1" ht="29.1" customHeight="1" spans="1:14">
      <c r="A5" s="61"/>
      <c r="B5" s="64" t="s">
        <v>152</v>
      </c>
      <c r="C5" s="64" t="s">
        <v>153</v>
      </c>
      <c r="D5" s="66" t="s">
        <v>154</v>
      </c>
      <c r="E5" s="64" t="s">
        <v>155</v>
      </c>
      <c r="F5" s="64" t="s">
        <v>156</v>
      </c>
      <c r="G5" s="64" t="s">
        <v>157</v>
      </c>
      <c r="H5" s="63"/>
      <c r="I5" s="93" t="s">
        <v>121</v>
      </c>
      <c r="J5" s="93" t="s">
        <v>120</v>
      </c>
      <c r="K5" s="93" t="s">
        <v>120</v>
      </c>
      <c r="L5" s="93" t="s">
        <v>120</v>
      </c>
      <c r="M5" s="93" t="s">
        <v>121</v>
      </c>
      <c r="N5" s="94"/>
    </row>
    <row r="6" s="54" customFormat="1" ht="29.1" customHeight="1" spans="1:14">
      <c r="A6" s="67" t="s">
        <v>160</v>
      </c>
      <c r="B6" s="68">
        <f>C6-2.1</f>
        <v>96.3</v>
      </c>
      <c r="C6" s="68">
        <f>D6-2.1</f>
        <v>98.4</v>
      </c>
      <c r="D6" s="69">
        <v>100.5</v>
      </c>
      <c r="E6" s="68">
        <f t="shared" ref="E6:G6" si="0">D6+2.1</f>
        <v>102.6</v>
      </c>
      <c r="F6" s="68">
        <f t="shared" si="0"/>
        <v>104.7</v>
      </c>
      <c r="G6" s="68">
        <f t="shared" si="0"/>
        <v>106.8</v>
      </c>
      <c r="H6" s="63"/>
      <c r="I6" s="95" t="s">
        <v>202</v>
      </c>
      <c r="J6" s="95" t="s">
        <v>203</v>
      </c>
      <c r="K6" s="95" t="s">
        <v>204</v>
      </c>
      <c r="L6" s="95" t="s">
        <v>205</v>
      </c>
      <c r="M6" s="95" t="s">
        <v>206</v>
      </c>
      <c r="N6" s="96"/>
    </row>
    <row r="7" s="54" customFormat="1" ht="29.1" customHeight="1" spans="1:14">
      <c r="A7" s="67" t="s">
        <v>163</v>
      </c>
      <c r="B7" s="68">
        <f>C7-4</f>
        <v>66</v>
      </c>
      <c r="C7" s="68">
        <f>D7-4</f>
        <v>70</v>
      </c>
      <c r="D7" s="69">
        <v>74</v>
      </c>
      <c r="E7" s="68">
        <f>D7+4</f>
        <v>78</v>
      </c>
      <c r="F7" s="68">
        <f>E7+5</f>
        <v>83</v>
      </c>
      <c r="G7" s="68">
        <f>F7+6</f>
        <v>89</v>
      </c>
      <c r="H7" s="63"/>
      <c r="I7" s="97" t="s">
        <v>207</v>
      </c>
      <c r="J7" s="97" t="s">
        <v>208</v>
      </c>
      <c r="K7" s="97" t="s">
        <v>207</v>
      </c>
      <c r="L7" s="97" t="s">
        <v>209</v>
      </c>
      <c r="M7" s="97" t="s">
        <v>210</v>
      </c>
      <c r="N7" s="98"/>
    </row>
    <row r="8" s="54" customFormat="1" ht="29.1" customHeight="1" spans="1:14">
      <c r="A8" s="67" t="s">
        <v>166</v>
      </c>
      <c r="B8" s="70">
        <f>C8-3.6</f>
        <v>90.8</v>
      </c>
      <c r="C8" s="70">
        <f>D8-3.6</f>
        <v>94.4</v>
      </c>
      <c r="D8" s="71">
        <v>98</v>
      </c>
      <c r="E8" s="70">
        <f t="shared" ref="E8:G8" si="1">D8+4</f>
        <v>102</v>
      </c>
      <c r="F8" s="70">
        <f t="shared" si="1"/>
        <v>106</v>
      </c>
      <c r="G8" s="70">
        <f t="shared" si="1"/>
        <v>110</v>
      </c>
      <c r="H8" s="63"/>
      <c r="I8" s="95" t="s">
        <v>211</v>
      </c>
      <c r="J8" s="97" t="s">
        <v>212</v>
      </c>
      <c r="K8" s="97" t="s">
        <v>213</v>
      </c>
      <c r="L8" s="97" t="s">
        <v>214</v>
      </c>
      <c r="M8" s="97" t="s">
        <v>212</v>
      </c>
      <c r="N8" s="99"/>
    </row>
    <row r="9" s="54" customFormat="1" ht="29.1" customHeight="1" spans="1:14">
      <c r="A9" s="67" t="s">
        <v>168</v>
      </c>
      <c r="B9" s="68">
        <f>C9-2.3/2</f>
        <v>27.2</v>
      </c>
      <c r="C9" s="68">
        <f>D9-2.3/2</f>
        <v>28.35</v>
      </c>
      <c r="D9" s="69">
        <v>29.5</v>
      </c>
      <c r="E9" s="68">
        <f t="shared" ref="E9:G9" si="2">D9+2.6/2</f>
        <v>30.8</v>
      </c>
      <c r="F9" s="68">
        <f t="shared" si="2"/>
        <v>32.1</v>
      </c>
      <c r="G9" s="68">
        <f t="shared" si="2"/>
        <v>33.4</v>
      </c>
      <c r="H9" s="63"/>
      <c r="I9" s="95" t="s">
        <v>215</v>
      </c>
      <c r="J9" s="95" t="s">
        <v>216</v>
      </c>
      <c r="K9" s="95" t="s">
        <v>217</v>
      </c>
      <c r="L9" s="95" t="s">
        <v>218</v>
      </c>
      <c r="M9" s="95" t="s">
        <v>219</v>
      </c>
      <c r="N9" s="100"/>
    </row>
    <row r="10" s="54" customFormat="1" ht="29.1" customHeight="1" spans="1:14">
      <c r="A10" s="67" t="s">
        <v>171</v>
      </c>
      <c r="B10" s="68">
        <f>C10-0.5</f>
        <v>17</v>
      </c>
      <c r="C10" s="68">
        <f>D10-0.5</f>
        <v>17.5</v>
      </c>
      <c r="D10" s="69">
        <v>18</v>
      </c>
      <c r="E10" s="68">
        <f>D10+0.5</f>
        <v>18.5</v>
      </c>
      <c r="F10" s="68">
        <f>E10+0.5</f>
        <v>19</v>
      </c>
      <c r="G10" s="68">
        <f>F10+0.7</f>
        <v>19.7</v>
      </c>
      <c r="H10" s="63"/>
      <c r="I10" s="97" t="s">
        <v>220</v>
      </c>
      <c r="J10" s="97" t="s">
        <v>220</v>
      </c>
      <c r="K10" s="97" t="s">
        <v>220</v>
      </c>
      <c r="L10" s="97" t="s">
        <v>220</v>
      </c>
      <c r="M10" s="97" t="s">
        <v>209</v>
      </c>
      <c r="N10" s="99"/>
    </row>
    <row r="11" s="54" customFormat="1" ht="29.1" customHeight="1" spans="1:14">
      <c r="A11" s="67" t="s">
        <v>173</v>
      </c>
      <c r="B11" s="68">
        <f>C11-0.7</f>
        <v>27.7</v>
      </c>
      <c r="C11" s="68">
        <f>D11-0.6</f>
        <v>28.4</v>
      </c>
      <c r="D11" s="69">
        <v>29</v>
      </c>
      <c r="E11" s="68">
        <f>D11+0.6</f>
        <v>29.6</v>
      </c>
      <c r="F11" s="68">
        <f>E11+0.7</f>
        <v>30.3</v>
      </c>
      <c r="G11" s="68">
        <f>F11+0.6</f>
        <v>30.9</v>
      </c>
      <c r="H11" s="63"/>
      <c r="I11" s="97" t="s">
        <v>174</v>
      </c>
      <c r="J11" s="97" t="s">
        <v>221</v>
      </c>
      <c r="K11" s="97" t="s">
        <v>221</v>
      </c>
      <c r="L11" s="97" t="s">
        <v>222</v>
      </c>
      <c r="M11" s="97" t="s">
        <v>223</v>
      </c>
      <c r="N11" s="99"/>
    </row>
    <row r="12" s="54" customFormat="1" ht="29.1" customHeight="1" spans="1:14">
      <c r="A12" s="67" t="s">
        <v>176</v>
      </c>
      <c r="B12" s="68">
        <f>C12-0.9</f>
        <v>37.4</v>
      </c>
      <c r="C12" s="68">
        <f>D12-0.9</f>
        <v>38.3</v>
      </c>
      <c r="D12" s="69">
        <v>39.2</v>
      </c>
      <c r="E12" s="68">
        <f t="shared" ref="E12:G12" si="3">D12+1.1</f>
        <v>40.3</v>
      </c>
      <c r="F12" s="68">
        <f t="shared" si="3"/>
        <v>41.4</v>
      </c>
      <c r="G12" s="68">
        <f t="shared" si="3"/>
        <v>42.5</v>
      </c>
      <c r="H12" s="63"/>
      <c r="I12" s="97" t="s">
        <v>224</v>
      </c>
      <c r="J12" s="97" t="s">
        <v>225</v>
      </c>
      <c r="K12" s="97" t="s">
        <v>226</v>
      </c>
      <c r="L12" s="97" t="s">
        <v>227</v>
      </c>
      <c r="M12" s="97" t="s">
        <v>225</v>
      </c>
      <c r="N12" s="99"/>
    </row>
    <row r="13" s="54" customFormat="1" ht="29.1" customHeight="1" spans="1:14">
      <c r="A13" s="72"/>
      <c r="B13" s="73"/>
      <c r="C13" s="74"/>
      <c r="D13" s="75"/>
      <c r="E13" s="74"/>
      <c r="F13" s="74"/>
      <c r="G13" s="74"/>
      <c r="H13" s="63"/>
      <c r="I13" s="97"/>
      <c r="J13" s="97"/>
      <c r="K13" s="97"/>
      <c r="L13" s="97"/>
      <c r="M13" s="97"/>
      <c r="N13" s="99"/>
    </row>
    <row r="14" s="54" customFormat="1" ht="29.1" customHeight="1" spans="1:14">
      <c r="A14" s="76"/>
      <c r="B14" s="77"/>
      <c r="C14" s="78"/>
      <c r="D14" s="78"/>
      <c r="E14" s="78"/>
      <c r="F14" s="78"/>
      <c r="G14" s="79"/>
      <c r="H14" s="63"/>
      <c r="I14" s="97"/>
      <c r="J14" s="97"/>
      <c r="K14" s="97"/>
      <c r="L14" s="97"/>
      <c r="M14" s="97"/>
      <c r="N14" s="99"/>
    </row>
    <row r="15" s="54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1"/>
      <c r="J15" s="102"/>
      <c r="K15" s="103"/>
      <c r="L15" s="102"/>
      <c r="M15" s="102"/>
      <c r="N15" s="104"/>
    </row>
    <row r="16" s="54" customFormat="1" ht="15" spans="1:14">
      <c r="A16" s="86" t="s">
        <v>127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4" customFormat="1" ht="14.25" spans="1:14">
      <c r="A17" s="54" t="s">
        <v>179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4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284</v>
      </c>
      <c r="J18" s="105"/>
      <c r="K18" s="86" t="s">
        <v>181</v>
      </c>
      <c r="L18" s="86"/>
      <c r="M18" s="86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C11" sqref="C11"/>
    </sheetView>
  </sheetViews>
  <sheetFormatPr defaultColWidth="9" defaultRowHeight="14.25"/>
  <cols>
    <col min="1" max="1" width="7" customWidth="1"/>
    <col min="2" max="2" width="14.625" customWidth="1"/>
    <col min="3" max="3" width="12.875" customWidth="1"/>
    <col min="4" max="4" width="9.125" customWidth="1"/>
    <col min="5" max="5" width="16.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286</v>
      </c>
      <c r="B2" s="5" t="s">
        <v>287</v>
      </c>
      <c r="C2" s="5" t="s">
        <v>288</v>
      </c>
      <c r="D2" s="5" t="s">
        <v>289</v>
      </c>
      <c r="E2" s="5" t="s">
        <v>290</v>
      </c>
      <c r="F2" s="5" t="s">
        <v>291</v>
      </c>
      <c r="G2" s="5" t="s">
        <v>292</v>
      </c>
      <c r="H2" s="5" t="s">
        <v>293</v>
      </c>
      <c r="I2" s="4" t="s">
        <v>294</v>
      </c>
      <c r="J2" s="4" t="s">
        <v>295</v>
      </c>
      <c r="K2" s="4" t="s">
        <v>296</v>
      </c>
      <c r="L2" s="4" t="s">
        <v>297</v>
      </c>
      <c r="M2" s="4" t="s">
        <v>298</v>
      </c>
      <c r="N2" s="5" t="s">
        <v>299</v>
      </c>
      <c r="O2" s="5" t="s">
        <v>300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301</v>
      </c>
      <c r="J3" s="4" t="s">
        <v>301</v>
      </c>
      <c r="K3" s="4" t="s">
        <v>301</v>
      </c>
      <c r="L3" s="4" t="s">
        <v>301</v>
      </c>
      <c r="M3" s="4" t="s">
        <v>301</v>
      </c>
      <c r="N3" s="7"/>
      <c r="O3" s="7"/>
    </row>
    <row r="4" ht="16.5" spans="1:15">
      <c r="A4" s="43">
        <v>1</v>
      </c>
      <c r="B4" s="44" t="s">
        <v>302</v>
      </c>
      <c r="C4" s="10"/>
      <c r="D4" s="44" t="s">
        <v>303</v>
      </c>
      <c r="E4" s="45" t="s">
        <v>304</v>
      </c>
      <c r="F4" s="10"/>
      <c r="G4" s="10"/>
      <c r="H4" s="10"/>
      <c r="I4" s="10">
        <v>6</v>
      </c>
      <c r="J4" s="10"/>
      <c r="K4" s="10"/>
      <c r="L4" s="10"/>
      <c r="M4" s="10"/>
      <c r="N4" s="10">
        <v>91.4</v>
      </c>
      <c r="O4" s="10"/>
    </row>
    <row r="5" ht="16.5" spans="1:15">
      <c r="A5" s="43">
        <v>2</v>
      </c>
      <c r="B5" s="44" t="s">
        <v>305</v>
      </c>
      <c r="C5" s="10"/>
      <c r="D5" s="44" t="s">
        <v>303</v>
      </c>
      <c r="E5" s="46"/>
      <c r="F5" s="10"/>
      <c r="G5" s="10"/>
      <c r="H5" s="10"/>
      <c r="I5" s="10"/>
      <c r="J5" s="10"/>
      <c r="K5" s="10"/>
      <c r="L5" s="50">
        <v>3</v>
      </c>
      <c r="M5" s="10"/>
      <c r="N5" s="10">
        <v>97.2</v>
      </c>
      <c r="O5" s="10"/>
    </row>
    <row r="6" ht="16.5" spans="1:15">
      <c r="A6" s="43">
        <v>3</v>
      </c>
      <c r="B6" s="44" t="s">
        <v>306</v>
      </c>
      <c r="C6" s="10"/>
      <c r="D6" s="44" t="s">
        <v>303</v>
      </c>
      <c r="E6" s="46"/>
      <c r="F6" s="10"/>
      <c r="G6" s="10"/>
      <c r="H6" s="10"/>
      <c r="I6" s="10">
        <v>8</v>
      </c>
      <c r="J6" s="10"/>
      <c r="K6" s="10"/>
      <c r="L6" s="50">
        <v>15</v>
      </c>
      <c r="M6" s="10"/>
      <c r="N6" s="10">
        <v>77</v>
      </c>
      <c r="O6" s="10"/>
    </row>
    <row r="7" ht="16.5" spans="1:15">
      <c r="A7" s="43">
        <v>4</v>
      </c>
      <c r="B7" s="44" t="s">
        <v>307</v>
      </c>
      <c r="C7" s="10"/>
      <c r="D7" s="44" t="s">
        <v>308</v>
      </c>
      <c r="E7" s="46"/>
      <c r="F7" s="10"/>
      <c r="G7" s="10"/>
      <c r="H7" s="10"/>
      <c r="I7" s="10"/>
      <c r="J7" s="10"/>
      <c r="K7" s="10"/>
      <c r="L7" s="50">
        <v>4</v>
      </c>
      <c r="M7" s="10"/>
      <c r="N7" s="10">
        <v>75</v>
      </c>
      <c r="O7" s="10"/>
    </row>
    <row r="8" ht="16.5" spans="1:15">
      <c r="A8" s="43">
        <v>5</v>
      </c>
      <c r="B8" s="44" t="s">
        <v>309</v>
      </c>
      <c r="C8" s="9"/>
      <c r="D8" s="44" t="s">
        <v>308</v>
      </c>
      <c r="E8" s="46"/>
      <c r="F8" s="9"/>
      <c r="G8" s="9"/>
      <c r="H8" s="9"/>
      <c r="I8" s="10">
        <v>2</v>
      </c>
      <c r="J8" s="9"/>
      <c r="K8" s="9"/>
      <c r="L8" s="50">
        <v>3</v>
      </c>
      <c r="M8" s="9"/>
      <c r="N8" s="10">
        <v>96.7</v>
      </c>
      <c r="O8" s="9"/>
    </row>
    <row r="9" ht="16.5" spans="1:15">
      <c r="A9" s="43">
        <v>6</v>
      </c>
      <c r="B9" s="44" t="s">
        <v>310</v>
      </c>
      <c r="C9" s="9"/>
      <c r="D9" s="44" t="s">
        <v>308</v>
      </c>
      <c r="E9" s="46"/>
      <c r="F9" s="9"/>
      <c r="G9" s="9"/>
      <c r="H9" s="9"/>
      <c r="I9" s="10">
        <v>2</v>
      </c>
      <c r="J9" s="9"/>
      <c r="K9" s="9"/>
      <c r="L9" s="50">
        <v>6</v>
      </c>
      <c r="M9" s="9"/>
      <c r="N9" s="10">
        <v>116</v>
      </c>
      <c r="O9" s="9"/>
    </row>
    <row r="10" s="42" customFormat="1" ht="18" customHeight="1" spans="1:15">
      <c r="A10" s="43">
        <v>7</v>
      </c>
      <c r="B10" s="44" t="s">
        <v>311</v>
      </c>
      <c r="C10" s="44"/>
      <c r="D10" s="44" t="s">
        <v>121</v>
      </c>
      <c r="E10" s="46"/>
      <c r="F10" s="44"/>
      <c r="G10" s="44"/>
      <c r="H10" s="47"/>
      <c r="I10" s="43"/>
      <c r="J10" s="43"/>
      <c r="K10" s="43"/>
      <c r="L10" s="43"/>
      <c r="M10" s="43" t="s">
        <v>312</v>
      </c>
      <c r="N10" s="44"/>
      <c r="O10" s="44"/>
    </row>
    <row r="11" s="42" customFormat="1" ht="18" customHeight="1" spans="1:15">
      <c r="A11" s="43">
        <v>8</v>
      </c>
      <c r="B11" s="44" t="s">
        <v>313</v>
      </c>
      <c r="C11" s="44"/>
      <c r="D11" s="44" t="s">
        <v>121</v>
      </c>
      <c r="E11" s="46"/>
      <c r="F11" s="44"/>
      <c r="G11" s="44"/>
      <c r="H11" s="47"/>
      <c r="I11" s="43"/>
      <c r="J11" s="43"/>
      <c r="K11" s="43"/>
      <c r="L11" s="43"/>
      <c r="M11" s="43" t="s">
        <v>312</v>
      </c>
      <c r="N11" s="44"/>
      <c r="O11" s="44"/>
    </row>
    <row r="12" s="42" customFormat="1" ht="18" customHeight="1" spans="1:15">
      <c r="A12" s="43">
        <v>9</v>
      </c>
      <c r="B12" s="44" t="s">
        <v>314</v>
      </c>
      <c r="C12" s="44"/>
      <c r="D12" s="44" t="s">
        <v>121</v>
      </c>
      <c r="E12" s="46"/>
      <c r="F12" s="44"/>
      <c r="G12" s="44"/>
      <c r="H12" s="47"/>
      <c r="I12" s="43"/>
      <c r="J12" s="43"/>
      <c r="K12" s="43"/>
      <c r="L12" s="43"/>
      <c r="M12" s="43" t="s">
        <v>312</v>
      </c>
      <c r="N12" s="44"/>
      <c r="O12" s="44"/>
    </row>
    <row r="13" s="42" customFormat="1" ht="18" customHeight="1" spans="1:15">
      <c r="A13" s="43">
        <v>10</v>
      </c>
      <c r="B13" s="44" t="s">
        <v>315</v>
      </c>
      <c r="C13" s="44"/>
      <c r="D13" s="44" t="s">
        <v>121</v>
      </c>
      <c r="E13" s="48"/>
      <c r="F13" s="44"/>
      <c r="G13" s="44"/>
      <c r="H13" s="47"/>
      <c r="I13" s="43"/>
      <c r="J13" s="43"/>
      <c r="K13" s="43"/>
      <c r="L13" s="51"/>
      <c r="M13" s="52"/>
      <c r="N13" s="53"/>
      <c r="O13" s="44"/>
    </row>
    <row r="14" s="2" customFormat="1" ht="18.75" spans="1:15">
      <c r="A14" s="11" t="s">
        <v>316</v>
      </c>
      <c r="B14" s="12"/>
      <c r="C14" s="12"/>
      <c r="D14" s="13"/>
      <c r="E14" s="14"/>
      <c r="F14" s="26"/>
      <c r="G14" s="26"/>
      <c r="H14" s="26"/>
      <c r="I14" s="21"/>
      <c r="J14" s="11" t="s">
        <v>317</v>
      </c>
      <c r="K14" s="12"/>
      <c r="L14" s="12"/>
      <c r="M14" s="13"/>
      <c r="N14" s="12"/>
      <c r="O14" s="19"/>
    </row>
    <row r="15" ht="16.5" spans="1:15">
      <c r="A15" s="15" t="s">
        <v>318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">
      <c r="A16" t="s">
        <v>319</v>
      </c>
    </row>
    <row r="17" spans="1:1">
      <c r="A17" s="49" t="s">
        <v>320</v>
      </c>
    </row>
    <row r="18" spans="1:1">
      <c r="A18" s="49" t="s">
        <v>321</v>
      </c>
    </row>
    <row r="19" spans="1:1">
      <c r="A19" t="s">
        <v>322</v>
      </c>
    </row>
  </sheetData>
  <mergeCells count="17">
    <mergeCell ref="A1:O1"/>
    <mergeCell ref="L13:N13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E4:E1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9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2022-06-13T02:06:47Z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9A76448B09AA4BF58667FC667EC195F4</vt:lpwstr>
  </property>
</Properties>
</file>