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BBAK91513\6-4尾期\"/>
    </mc:Choice>
  </mc:AlternateContent>
  <xr:revisionPtr revIDLastSave="0" documentId="13_ncr:1_{75884558-1F52-4315-8BBA-E689FE9B71D1}" xr6:coauthVersionLast="47" xr6:coauthVersionMax="47" xr10:uidLastSave="{00000000-0000-0000-0000-000000000000}"/>
  <bookViews>
    <workbookView xWindow="-120" yWindow="-120" windowWidth="20730" windowHeight="11160" tabRatio="855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5" i="6"/>
  <c r="F15" i="6"/>
  <c r="G15" i="6"/>
  <c r="C15" i="6"/>
  <c r="B15" i="6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0" i="13"/>
  <c r="F20" i="13"/>
  <c r="G20" i="13"/>
  <c r="C20" i="13"/>
  <c r="B20" i="13"/>
  <c r="E19" i="13"/>
  <c r="F19" i="13"/>
  <c r="G19" i="13"/>
  <c r="C19" i="13"/>
  <c r="B19" i="13"/>
  <c r="E18" i="13"/>
  <c r="F18" i="13"/>
  <c r="G18" i="13"/>
  <c r="C18" i="13"/>
  <c r="B18" i="13"/>
  <c r="E17" i="13"/>
  <c r="F17" i="13"/>
  <c r="G17" i="13"/>
  <c r="C17" i="13"/>
  <c r="B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<sst xmlns="http://schemas.openxmlformats.org/spreadsheetml/2006/main" count="1330" uniqueCount="401">
  <si>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</si>
  <si>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</si>
  <si>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</si>
  <si>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</si>
  <si>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</si>
  <si>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</si>
  <si>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</si>
  <si>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</si>
  <si>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</si>
  <si>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</si>
  <si>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</si>
  <si>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</si>
  <si>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</si>
  <si>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</si>
  <si>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</si>
  <si>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</si>
  <si>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</si>
  <si>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</si>
  <si>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</si>
  <si>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</si>
  <si>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</si>
  <si>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</si>
  <si>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</si>
  <si>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</si>
  <si>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</si>
  <si>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</si>
  <si>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</si>
  <si>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</si>
  <si>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</si>
  <si>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</si>
  <si>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</si>
  <si>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</si>
  <si>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</si>
  <si>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</si>
  <si>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</si>
  <si>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</si>
  <si>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</si>
  <si>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</si>
  <si>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</si>
  <si>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</si>
  <si>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</si>
  <si>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</si>
  <si>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</si>
  <si>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</si>
  <si>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</si>
  <si>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</si>
  <si>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</si>
  <si>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</si>
  <si>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</si>
  <si>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</si>
  <si>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</si>
  <si>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</si>
  <si>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</si>
  <si>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</si>
  <si>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</si>
  <si>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</si>
  <si>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</si>
  <si>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</si>
  <si>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</si>
  <si>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</si>
  <si>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</si>
  <si>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</si>
  <si>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</si>
  <si>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TABBAK91513</t>
  </si>
  <si>
    <t>合同交期</t>
  </si>
  <si>
    <t>6月30日交229件，7月21日交771件</t>
  </si>
  <si>
    <t>产前确认样</t>
  </si>
  <si>
    <t>有</t>
  </si>
  <si>
    <t>无</t>
  </si>
  <si>
    <t>品名</t>
  </si>
  <si>
    <t>男式充气冲锋衣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</si>
  <si>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</si>
  <si>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</si>
  <si>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</si>
  <si>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</si>
  <si>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</si>
  <si>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</si>
  <si>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</si>
  <si>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</si>
  <si>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</si>
  <si>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</si>
  <si>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</si>
  <si>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</si>
  <si>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</si>
  <si>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</si>
  <si>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</si>
  <si>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</si>
  <si>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</si>
  <si>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</si>
  <si>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</si>
  <si>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</si>
  <si>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</si>
  <si>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</si>
  <si>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</si>
  <si>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</si>
  <si>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</si>
  <si>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</si>
  <si>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</si>
  <si>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</si>
  <si>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</si>
  <si>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</si>
  <si>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</si>
  <si>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</si>
  <si>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</si>
  <si>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</si>
  <si>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</si>
  <si>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</si>
  <si>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</si>
  <si>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</si>
  <si>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</si>
  <si>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</si>
  <si>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</si>
  <si>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</si>
  <si>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</si>
  <si>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</si>
  <si>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</si>
  <si>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</si>
  <si>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</si>
  <si>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</si>
  <si>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</si>
  <si>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</si>
  <si>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高级灰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</si>
  <si>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</si>
  <si>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</si>
  <si>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</si>
  <si>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</si>
  <si>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</si>
  <si>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</si>
  <si>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</si>
  <si>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1.胸斗处不平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</si>
  <si>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</si>
  <si>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</si>
  <si>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</si>
  <si>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</si>
  <si>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</si>
  <si>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</si>
  <si>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</si>
  <si>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</si>
  <si>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</si>
  <si>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</si>
  <si>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</si>
  <si>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</si>
  <si>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</si>
  <si>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</si>
  <si>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</si>
  <si>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</si>
  <si>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</si>
  <si>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</si>
  <si>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</si>
  <si>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</si>
  <si>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</si>
  <si>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</si>
  <si>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</si>
  <si>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</si>
  <si>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</si>
  <si>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</si>
  <si>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</si>
  <si>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</si>
  <si>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+0.5/+0.5/+0.5</t>
  </si>
  <si>
    <t>前中长</t>
  </si>
  <si>
    <t>√/√/√</t>
  </si>
  <si>
    <t>胸围</t>
  </si>
  <si>
    <t>腰围</t>
  </si>
  <si>
    <t>摆围</t>
  </si>
  <si>
    <t>-2/-1/-1</t>
  </si>
  <si>
    <t>肩宽</t>
  </si>
  <si>
    <t>+0.5/√/+0.3</t>
  </si>
  <si>
    <t>肩点袖长</t>
  </si>
  <si>
    <t>袖肥/2（参考值见注解）</t>
  </si>
  <si>
    <t>+0.5/√/+0.5</t>
  </si>
  <si>
    <t>袖肘围/2</t>
  </si>
  <si>
    <t>-0.5/√/√</t>
  </si>
  <si>
    <t>袖口围/2</t>
  </si>
  <si>
    <t>√/+0.5/+0.5</t>
  </si>
  <si>
    <t>前领高</t>
  </si>
  <si>
    <t>下领围</t>
  </si>
  <si>
    <t>帽高</t>
  </si>
  <si>
    <t>-1/-1/-0.5</t>
  </si>
  <si>
    <t>帽宽</t>
  </si>
  <si>
    <t>√/+1/+1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</si>
  <si>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</si>
  <si>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</si>
  <si>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</si>
  <si>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</si>
  <si>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</si>
  <si>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</si>
  <si>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</si>
  <si>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</si>
  <si>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</si>
  <si>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</si>
  <si>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</si>
  <si>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</si>
  <si>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</si>
  <si>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</si>
  <si>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</si>
  <si>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</si>
  <si>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</si>
  <si>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</si>
  <si>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</si>
  <si>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</si>
  <si>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</si>
  <si>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</si>
  <si>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</si>
  <si>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</si>
  <si>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</si>
  <si>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</si>
  <si>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</si>
  <si>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</si>
  <si>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</si>
  <si>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</si>
  <si>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</si>
  <si>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</si>
  <si>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</si>
  <si>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</si>
  <si>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</si>
  <si>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</si>
  <si>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</si>
  <si>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</si>
  <si>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</si>
  <si>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</si>
  <si>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</si>
  <si>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</si>
  <si>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</si>
  <si>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</si>
  <si>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</si>
  <si>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</si>
  <si>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</si>
  <si>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</si>
  <si>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</si>
  <si>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</si>
  <si>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</si>
  <si>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</si>
  <si>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</si>
  <si>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</si>
  <si>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</si>
  <si>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</si>
  <si>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</si>
  <si>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</si>
  <si>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</si>
  <si>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</si>
  <si>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</si>
  <si>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</si>
  <si>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</si>
  <si>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</si>
  <si>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</si>
  <si>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</si>
  <si>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</si>
  <si>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</si>
  <si>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</si>
  <si>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</si>
  <si>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</si>
  <si>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</si>
  <si>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</si>
  <si>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</si>
  <si>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</si>
  <si>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</si>
  <si>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</si>
  <si>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</si>
  <si>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>-0.7</t>
  </si>
  <si>
    <t>√/√</t>
  </si>
  <si>
    <t>√</t>
  </si>
  <si>
    <t>-0.5/-1</t>
  </si>
  <si>
    <t>-0.5</t>
  </si>
  <si>
    <t>√/-0.5</t>
  </si>
  <si>
    <t>-1</t>
  </si>
  <si>
    <t>+0.5</t>
  </si>
  <si>
    <t>-1/√</t>
  </si>
  <si>
    <t>-2/√</t>
  </si>
  <si>
    <t>-1/-1</t>
  </si>
  <si>
    <t>-0.3</t>
  </si>
  <si>
    <t>-0.2/√</t>
  </si>
  <si>
    <t>-0.3/+0.2</t>
  </si>
  <si>
    <t>-0.3/-0.3</t>
  </si>
  <si>
    <t>+0.3/√</t>
  </si>
  <si>
    <t>-0.9</t>
  </si>
  <si>
    <t>-0.2</t>
  </si>
  <si>
    <t>-0.5/-0.2</t>
  </si>
  <si>
    <t>-0.6</t>
  </si>
  <si>
    <t>-0.2/-0.5</t>
  </si>
  <si>
    <t>-0.3/-0.2</t>
  </si>
  <si>
    <t>+1</t>
  </si>
  <si>
    <t>+0.5/+0.5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</si>
  <si>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</si>
  <si>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</si>
  <si>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</si>
  <si>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</si>
  <si>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</si>
  <si>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</si>
  <si>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</si>
  <si>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</si>
  <si>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</si>
  <si>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</si>
  <si>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</si>
  <si>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</si>
  <si>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</si>
  <si>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</si>
  <si>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</si>
  <si>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</si>
  <si>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</si>
  <si>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1908</t>
  </si>
  <si>
    <t>莱卡四面弹复合面料</t>
  </si>
  <si>
    <t>YES</t>
  </si>
  <si>
    <t>1906</t>
  </si>
  <si>
    <t>5178</t>
  </si>
  <si>
    <t>制表时间：4-20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</si>
  <si>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</si>
  <si>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</si>
  <si>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</si>
  <si>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</si>
  <si>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</si>
  <si>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</si>
  <si>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</si>
  <si>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</si>
  <si>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</si>
  <si>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</si>
  <si>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</si>
  <si>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</si>
  <si>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</si>
  <si>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</si>
  <si>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</si>
  <si>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</si>
  <si>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</si>
  <si>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</si>
  <si>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</si>
  <si>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</si>
  <si>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</si>
  <si>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</si>
  <si>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</si>
  <si>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</si>
  <si>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5#皮质哑光树脂防水拉链，方齿</t>
  </si>
  <si>
    <t>伟星</t>
  </si>
  <si>
    <t>隐形拉链 闭尾无上下止</t>
  </si>
  <si>
    <t>3#尼龙反装闭尾拉链 不含上下止</t>
  </si>
  <si>
    <t>合格</t>
  </si>
  <si>
    <t>物料6</t>
  </si>
  <si>
    <t>物料7</t>
  </si>
  <si>
    <t>物料8</t>
  </si>
  <si>
    <t>物料9</t>
  </si>
  <si>
    <t>物料10</t>
  </si>
  <si>
    <t>ZK00139</t>
  </si>
  <si>
    <t>手兜注塑挂钩</t>
  </si>
  <si>
    <t>NIFCO</t>
  </si>
  <si>
    <t>螺纹织带</t>
  </si>
  <si>
    <t>ZY00235</t>
  </si>
  <si>
    <t>热转印标</t>
  </si>
  <si>
    <t>莹凯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</si>
  <si>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</si>
  <si>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</si>
  <si>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</si>
  <si>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</si>
  <si>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</si>
  <si>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</si>
  <si>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</si>
  <si>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</si>
  <si>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</si>
  <si>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</si>
  <si>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</si>
  <si>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</si>
  <si>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</si>
  <si>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</si>
  <si>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订卡织带</t>
  </si>
  <si>
    <t>转印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</si>
  <si>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</si>
  <si>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</si>
  <si>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</si>
  <si>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</si>
  <si>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</si>
  <si>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</si>
  <si>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</si>
  <si>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</si>
  <si>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制表时间：4-22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</si>
  <si>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</si>
  <si>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</si>
  <si>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</si>
  <si>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</si>
  <si>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</si>
  <si>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</si>
  <si>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</si>
  <si>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</si>
  <si>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</si>
  <si>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</si>
  <si>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</si>
  <si>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</si>
  <si>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</si>
  <si>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</si>
  <si>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</si>
  <si>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</si>
  <si>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</si>
  <si>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帽檐、斗盖、袖袢、门襟</t>
  </si>
  <si>
    <t>生粘</t>
  </si>
  <si>
    <t>后背、侧兜上</t>
  </si>
  <si>
    <t>装饰膜</t>
  </si>
  <si>
    <t>斗盖、门襟、袖袢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</si>
  <si>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</si>
  <si>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</si>
  <si>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</si>
  <si>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</si>
  <si>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</si>
  <si>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</si>
  <si>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5" type="noConversion"/>
  </si>
  <si>
    <t>明灰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</si>
</sst>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sz val="10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9" fillId="0" borderId="0">
      <alignment vertical="center"/>
    </xf>
    <xf numFmtId="0" fontId="40" fillId="0" borderId="0">
      <alignment vertical="center"/>
    </xf>
    <xf numFmtId="0" fontId="10" fillId="0" borderId="0">
      <alignment vertical="center"/>
    </xf>
    <xf numFmtId="0" fontId="10" fillId="0" borderId="0"/>
    <xf numFmtId="0" fontId="39" fillId="0" borderId="0">
      <alignment vertical="center"/>
    </xf>
    <xf numFmtId="0" fontId="41" fillId="0" borderId="0"/>
  </cellStyleXfs>
  <cellXfs count="5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49" fontId="14" fillId="3" borderId="0" xfId="4" applyNumberFormat="1" applyFont="1" applyFill="1"/>
    <xf numFmtId="0" fontId="17" fillId="3" borderId="9" xfId="3" applyFont="1" applyFill="1" applyBorder="1" applyAlignment="1">
      <alignment horizontal="left" vertical="center"/>
    </xf>
    <xf numFmtId="0" fontId="17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9" fillId="0" borderId="2" xfId="2" applyNumberFormat="1" applyFont="1" applyFill="1" applyBorder="1" applyAlignment="1">
      <alignment horizontal="center" vertical="center"/>
    </xf>
    <xf numFmtId="0" fontId="20" fillId="0" borderId="2" xfId="2" applyNumberFormat="1" applyFont="1" applyFill="1" applyBorder="1" applyAlignment="1">
      <alignment horizontal="left" vertical="center"/>
    </xf>
    <xf numFmtId="0" fontId="20" fillId="0" borderId="2" xfId="2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9" fillId="0" borderId="2" xfId="2" applyNumberFormat="1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0" fontId="17" fillId="3" borderId="0" xfId="4" applyFont="1" applyFill="1"/>
    <xf numFmtId="0" fontId="0" fillId="3" borderId="0" xfId="5" applyFont="1" applyFill="1">
      <alignment vertical="center"/>
    </xf>
    <xf numFmtId="0" fontId="17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49" fontId="19" fillId="0" borderId="2" xfId="2" applyNumberFormat="1" applyFont="1" applyFill="1" applyBorder="1" applyAlignment="1">
      <alignment horizontal="center" vertical="center"/>
    </xf>
    <xf numFmtId="49" fontId="22" fillId="3" borderId="2" xfId="5" applyNumberFormat="1" applyFont="1" applyFill="1" applyBorder="1" applyAlignment="1">
      <alignment horizontal="center" vertical="center"/>
    </xf>
    <xf numFmtId="49" fontId="22" fillId="3" borderId="5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22" fillId="3" borderId="2" xfId="4" applyNumberFormat="1" applyFont="1" applyFill="1" applyBorder="1" applyAlignment="1">
      <alignment horizontal="center"/>
    </xf>
    <xf numFmtId="49" fontId="0" fillId="3" borderId="0" xfId="5" applyNumberFormat="1" applyFont="1" applyFill="1">
      <alignment vertical="center"/>
    </xf>
    <xf numFmtId="49" fontId="17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4" fillId="0" borderId="19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vertical="center"/>
    </xf>
    <xf numFmtId="0" fontId="24" fillId="0" borderId="19" xfId="3" applyFont="1" applyFill="1" applyBorder="1" applyAlignment="1">
      <alignment vertical="center"/>
    </xf>
    <xf numFmtId="0" fontId="24" fillId="0" borderId="20" xfId="3" applyFont="1" applyFill="1" applyBorder="1" applyAlignment="1">
      <alignment vertical="center"/>
    </xf>
    <xf numFmtId="0" fontId="24" fillId="0" borderId="21" xfId="3" applyFont="1" applyFill="1" applyBorder="1" applyAlignment="1">
      <alignment vertical="center"/>
    </xf>
    <xf numFmtId="0" fontId="24" fillId="0" borderId="20" xfId="3" applyFont="1" applyFill="1" applyBorder="1" applyAlignment="1">
      <alignment horizontal="left" vertical="center"/>
    </xf>
    <xf numFmtId="0" fontId="25" fillId="0" borderId="21" xfId="3" applyFont="1" applyFill="1" applyBorder="1" applyAlignment="1">
      <alignment horizontal="right" vertical="center"/>
    </xf>
    <xf numFmtId="0" fontId="24" fillId="0" borderId="21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vertical="center"/>
    </xf>
    <xf numFmtId="0" fontId="24" fillId="0" borderId="23" xfId="3" applyFont="1" applyFill="1" applyBorder="1" applyAlignment="1">
      <alignment vertical="center"/>
    </xf>
    <xf numFmtId="0" fontId="26" fillId="0" borderId="23" xfId="3" applyFont="1" applyFill="1" applyBorder="1" applyAlignment="1">
      <alignment vertical="center"/>
    </xf>
    <xf numFmtId="0" fontId="26" fillId="0" borderId="2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0" xfId="3" applyFont="1" applyFill="1" applyAlignment="1">
      <alignment horizontal="left" vertical="center"/>
    </xf>
    <xf numFmtId="0" fontId="24" fillId="0" borderId="18" xfId="3" applyFont="1" applyFill="1" applyBorder="1" applyAlignment="1">
      <alignment vertical="center"/>
    </xf>
    <xf numFmtId="0" fontId="26" fillId="0" borderId="21" xfId="3" applyFont="1" applyFill="1" applyBorder="1" applyAlignment="1">
      <alignment horizontal="left" vertical="center"/>
    </xf>
    <xf numFmtId="0" fontId="26" fillId="0" borderId="21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left" vertical="center"/>
    </xf>
    <xf numFmtId="0" fontId="24" fillId="0" borderId="19" xfId="3" applyFont="1" applyFill="1" applyBorder="1" applyAlignment="1">
      <alignment horizontal="left" vertical="center"/>
    </xf>
    <xf numFmtId="0" fontId="24" fillId="0" borderId="22" xfId="3" applyFont="1" applyFill="1" applyBorder="1" applyAlignment="1">
      <alignment horizontal="left" vertical="center"/>
    </xf>
    <xf numFmtId="58" fontId="26" fillId="0" borderId="23" xfId="3" applyNumberFormat="1" applyFont="1" applyFill="1" applyBorder="1" applyAlignment="1">
      <alignment vertical="center"/>
    </xf>
    <xf numFmtId="0" fontId="26" fillId="0" borderId="35" xfId="3" applyFont="1" applyFill="1" applyBorder="1" applyAlignment="1">
      <alignment horizontal="left" vertical="center"/>
    </xf>
    <xf numFmtId="0" fontId="26" fillId="0" borderId="36" xfId="3" applyFont="1" applyFill="1" applyBorder="1" applyAlignment="1">
      <alignment horizontal="left" vertical="center"/>
    </xf>
    <xf numFmtId="178" fontId="2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8" fontId="25" fillId="3" borderId="2" xfId="1" applyNumberFormat="1" applyFont="1" applyFill="1" applyBorder="1" applyAlignment="1">
      <alignment horizontal="center"/>
    </xf>
    <xf numFmtId="178" fontId="21" fillId="3" borderId="2" xfId="0" applyNumberFormat="1" applyFont="1" applyFill="1" applyBorder="1" applyAlignment="1">
      <alignment horizontal="center"/>
    </xf>
    <xf numFmtId="0" fontId="25" fillId="3" borderId="2" xfId="1" applyFont="1" applyFill="1" applyBorder="1" applyAlignment="1">
      <alignment horizontal="center"/>
    </xf>
    <xf numFmtId="0" fontId="14" fillId="3" borderId="41" xfId="4" applyFont="1" applyFill="1" applyBorder="1" applyAlignment="1"/>
    <xf numFmtId="49" fontId="14" fillId="3" borderId="21" xfId="5" applyNumberFormat="1" applyFont="1" applyFill="1" applyBorder="1" applyAlignment="1">
      <alignment horizontal="center" vertical="center"/>
    </xf>
    <xf numFmtId="49" fontId="14" fillId="3" borderId="21" xfId="5" applyNumberFormat="1" applyFont="1" applyFill="1" applyBorder="1" applyAlignment="1">
      <alignment horizontal="right" vertical="center"/>
    </xf>
    <xf numFmtId="49" fontId="14" fillId="3" borderId="42" xfId="5" applyNumberFormat="1" applyFont="1" applyFill="1" applyBorder="1" applyAlignment="1">
      <alignment horizontal="center" vertical="center"/>
    </xf>
    <xf numFmtId="0" fontId="14" fillId="3" borderId="43" xfId="4" applyFont="1" applyFill="1" applyBorder="1" applyAlignment="1"/>
    <xf numFmtId="49" fontId="14" fillId="3" borderId="44" xfId="4" applyNumberFormat="1" applyFont="1" applyFill="1" applyBorder="1" applyAlignment="1">
      <alignment horizontal="center"/>
    </xf>
    <xf numFmtId="49" fontId="14" fillId="3" borderId="44" xfId="4" applyNumberFormat="1" applyFont="1" applyFill="1" applyBorder="1" applyAlignment="1">
      <alignment horizontal="right"/>
    </xf>
    <xf numFmtId="49" fontId="14" fillId="3" borderId="44" xfId="4" applyNumberFormat="1" applyFont="1" applyFill="1" applyBorder="1" applyAlignment="1">
      <alignment horizontal="right" vertical="center"/>
    </xf>
    <xf numFmtId="49" fontId="14" fillId="3" borderId="45" xfId="4" applyNumberFormat="1" applyFont="1" applyFill="1" applyBorder="1" applyAlignment="1">
      <alignment horizontal="center"/>
    </xf>
    <xf numFmtId="0" fontId="17" fillId="3" borderId="2" xfId="5" applyFont="1" applyFill="1" applyBorder="1" applyAlignment="1">
      <alignment horizontal="center" vertical="center"/>
    </xf>
    <xf numFmtId="0" fontId="17" fillId="3" borderId="47" xfId="5" applyFont="1" applyFill="1" applyBorder="1" applyAlignment="1">
      <alignment horizontal="center" vertical="center"/>
    </xf>
    <xf numFmtId="49" fontId="17" fillId="3" borderId="2" xfId="5" applyNumberFormat="1" applyFont="1" applyFill="1" applyBorder="1" applyAlignment="1">
      <alignment horizontal="center" vertical="center"/>
    </xf>
    <xf numFmtId="49" fontId="17" fillId="3" borderId="48" xfId="5" applyNumberFormat="1" applyFont="1" applyFill="1" applyBorder="1" applyAlignment="1">
      <alignment horizontal="center" vertical="center"/>
    </xf>
    <xf numFmtId="49" fontId="14" fillId="3" borderId="49" xfId="5" applyNumberFormat="1" applyFont="1" applyFill="1" applyBorder="1" applyAlignment="1">
      <alignment horizontal="center" vertical="center"/>
    </xf>
    <xf numFmtId="49" fontId="14" fillId="3" borderId="50" xfId="5" applyNumberFormat="1" applyFont="1" applyFill="1" applyBorder="1" applyAlignment="1">
      <alignment horizontal="center" vertical="center"/>
    </xf>
    <xf numFmtId="49" fontId="17" fillId="3" borderId="50" xfId="5" applyNumberFormat="1" applyFont="1" applyFill="1" applyBorder="1" applyAlignment="1">
      <alignment horizontal="center" vertical="center"/>
    </xf>
    <xf numFmtId="49" fontId="14" fillId="3" borderId="51" xfId="4" applyNumberFormat="1" applyFont="1" applyFill="1" applyBorder="1" applyAlignment="1">
      <alignment horizontal="center"/>
    </xf>
    <xf numFmtId="49" fontId="14" fillId="3" borderId="52" xfId="4" applyNumberFormat="1" applyFont="1" applyFill="1" applyBorder="1" applyAlignment="1">
      <alignment horizontal="center"/>
    </xf>
    <xf numFmtId="49" fontId="14" fillId="3" borderId="52" xfId="5" applyNumberFormat="1" applyFont="1" applyFill="1" applyBorder="1" applyAlignment="1">
      <alignment horizontal="center" vertical="center"/>
    </xf>
    <xf numFmtId="49" fontId="14" fillId="3" borderId="53" xfId="4" applyNumberFormat="1" applyFont="1" applyFill="1" applyBorder="1" applyAlignment="1">
      <alignment horizontal="center"/>
    </xf>
    <xf numFmtId="14" fontId="17" fillId="3" borderId="0" xfId="4" applyNumberFormat="1" applyFont="1" applyFill="1"/>
    <xf numFmtId="0" fontId="14" fillId="3" borderId="7" xfId="4" applyFont="1" applyFill="1" applyBorder="1" applyAlignment="1" applyProtection="1">
      <alignment horizontal="center" vertical="center"/>
    </xf>
    <xf numFmtId="0" fontId="10" fillId="0" borderId="0" xfId="3" applyFont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5" fillId="0" borderId="21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20" xfId="3" applyFont="1" applyBorder="1" applyAlignment="1">
      <alignment vertical="center"/>
    </xf>
    <xf numFmtId="0" fontId="25" fillId="0" borderId="21" xfId="3" applyFont="1" applyBorder="1" applyAlignment="1">
      <alignment vertical="center"/>
    </xf>
    <xf numFmtId="0" fontId="25" fillId="0" borderId="35" xfId="3" applyFont="1" applyBorder="1" applyAlignment="1">
      <alignment vertical="center"/>
    </xf>
    <xf numFmtId="0" fontId="18" fillId="0" borderId="20" xfId="3" applyFont="1" applyBorder="1" applyAlignment="1">
      <alignment horizontal="center" vertical="center"/>
    </xf>
    <xf numFmtId="0" fontId="25" fillId="0" borderId="20" xfId="3" applyFont="1" applyBorder="1" applyAlignment="1">
      <alignment horizontal="left" vertical="center"/>
    </xf>
    <xf numFmtId="0" fontId="29" fillId="0" borderId="22" xfId="3" applyFont="1" applyBorder="1" applyAlignment="1">
      <alignment vertical="center"/>
    </xf>
    <xf numFmtId="0" fontId="18" fillId="0" borderId="18" xfId="3" applyFont="1" applyBorder="1" applyAlignment="1">
      <alignment vertical="center"/>
    </xf>
    <xf numFmtId="0" fontId="10" fillId="0" borderId="19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10" fillId="0" borderId="19" xfId="3" applyFont="1" applyBorder="1" applyAlignment="1">
      <alignment vertical="center"/>
    </xf>
    <xf numFmtId="0" fontId="18" fillId="0" borderId="19" xfId="3" applyFont="1" applyBorder="1" applyAlignment="1">
      <alignment vertical="center"/>
    </xf>
    <xf numFmtId="0" fontId="10" fillId="0" borderId="21" xfId="3" applyFont="1" applyBorder="1" applyAlignment="1">
      <alignment horizontal="left" vertical="center"/>
    </xf>
    <xf numFmtId="0" fontId="25" fillId="0" borderId="21" xfId="3" applyFont="1" applyBorder="1" applyAlignment="1">
      <alignment horizontal="left" vertical="center"/>
    </xf>
    <xf numFmtId="0" fontId="10" fillId="0" borderId="21" xfId="3" applyFont="1" applyBorder="1" applyAlignment="1">
      <alignment vertical="center"/>
    </xf>
    <xf numFmtId="0" fontId="18" fillId="0" borderId="21" xfId="3" applyFont="1" applyBorder="1" applyAlignment="1">
      <alignment vertical="center"/>
    </xf>
    <xf numFmtId="0" fontId="25" fillId="0" borderId="21" xfId="3" applyFont="1" applyFill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27" fillId="0" borderId="56" xfId="3" applyFont="1" applyBorder="1" applyAlignment="1">
      <alignment vertical="center"/>
    </xf>
    <xf numFmtId="0" fontId="27" fillId="0" borderId="57" xfId="3" applyFont="1" applyBorder="1" applyAlignment="1">
      <alignment vertical="center"/>
    </xf>
    <xf numFmtId="0" fontId="25" fillId="0" borderId="57" xfId="3" applyFont="1" applyBorder="1" applyAlignment="1">
      <alignment vertical="center"/>
    </xf>
    <xf numFmtId="58" fontId="10" fillId="0" borderId="57" xfId="3" applyNumberFormat="1" applyFont="1" applyBorder="1" applyAlignment="1">
      <alignment vertical="center"/>
    </xf>
    <xf numFmtId="0" fontId="25" fillId="0" borderId="35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35" xfId="3" applyFont="1" applyFill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10" fillId="0" borderId="0" xfId="3" applyFont="1" applyBorder="1" applyAlignment="1">
      <alignment horizontal="left" vertical="center"/>
    </xf>
    <xf numFmtId="0" fontId="18" fillId="0" borderId="59" xfId="3" applyFont="1" applyBorder="1" applyAlignment="1">
      <alignment vertical="center"/>
    </xf>
    <xf numFmtId="0" fontId="10" fillId="0" borderId="60" xfId="3" applyFont="1" applyBorder="1" applyAlignment="1">
      <alignment horizontal="left" vertical="center"/>
    </xf>
    <xf numFmtId="0" fontId="25" fillId="0" borderId="60" xfId="3" applyFont="1" applyBorder="1" applyAlignment="1">
      <alignment horizontal="left" vertical="center"/>
    </xf>
    <xf numFmtId="0" fontId="10" fillId="0" borderId="60" xfId="3" applyFont="1" applyBorder="1" applyAlignment="1">
      <alignment vertical="center"/>
    </xf>
    <xf numFmtId="0" fontId="18" fillId="0" borderId="60" xfId="3" applyFont="1" applyBorder="1" applyAlignment="1">
      <alignment vertical="center"/>
    </xf>
    <xf numFmtId="0" fontId="18" fillId="0" borderId="59" xfId="3" applyFont="1" applyBorder="1" applyAlignment="1">
      <alignment horizontal="center" vertical="center"/>
    </xf>
    <xf numFmtId="0" fontId="25" fillId="0" borderId="60" xfId="3" applyFont="1" applyBorder="1" applyAlignment="1">
      <alignment horizontal="center" vertical="center"/>
    </xf>
    <xf numFmtId="0" fontId="18" fillId="0" borderId="60" xfId="3" applyFont="1" applyBorder="1" applyAlignment="1">
      <alignment horizontal="center" vertical="center"/>
    </xf>
    <xf numFmtId="0" fontId="10" fillId="0" borderId="6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31" fillId="0" borderId="66" xfId="3" applyFont="1" applyBorder="1" applyAlignment="1">
      <alignment horizontal="left" vertical="center" wrapText="1"/>
    </xf>
    <xf numFmtId="9" fontId="25" fillId="0" borderId="21" xfId="3" applyNumberFormat="1" applyFont="1" applyBorder="1" applyAlignment="1">
      <alignment horizontal="center" vertical="center"/>
    </xf>
    <xf numFmtId="0" fontId="27" fillId="0" borderId="54" xfId="3" applyFont="1" applyBorder="1" applyAlignment="1">
      <alignment vertical="center"/>
    </xf>
    <xf numFmtId="0" fontId="27" fillId="0" borderId="55" xfId="3" applyFont="1" applyBorder="1" applyAlignment="1">
      <alignment vertical="center"/>
    </xf>
    <xf numFmtId="0" fontId="25" fillId="0" borderId="70" xfId="3" applyFont="1" applyBorder="1" applyAlignment="1">
      <alignment vertical="center"/>
    </xf>
    <xf numFmtId="0" fontId="27" fillId="0" borderId="70" xfId="3" applyFont="1" applyBorder="1" applyAlignment="1">
      <alignment vertical="center"/>
    </xf>
    <xf numFmtId="58" fontId="10" fillId="0" borderId="55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25" fillId="0" borderId="23" xfId="3" applyFont="1" applyFill="1" applyBorder="1" applyAlignment="1">
      <alignment horizontal="left" vertical="center"/>
    </xf>
    <xf numFmtId="0" fontId="25" fillId="0" borderId="36" xfId="3" applyFont="1" applyFill="1" applyBorder="1" applyAlignment="1">
      <alignment horizontal="left" vertical="center"/>
    </xf>
    <xf numFmtId="0" fontId="25" fillId="0" borderId="64" xfId="3" applyFont="1" applyBorder="1" applyAlignment="1">
      <alignment horizontal="left" vertical="center"/>
    </xf>
    <xf numFmtId="0" fontId="18" fillId="0" borderId="0" xfId="3" applyFont="1" applyBorder="1" applyAlignment="1">
      <alignment vertical="center"/>
    </xf>
    <xf numFmtId="0" fontId="33" fillId="0" borderId="35" xfId="3" applyFont="1" applyBorder="1" applyAlignment="1">
      <alignment horizontal="left" vertical="center" wrapText="1"/>
    </xf>
    <xf numFmtId="0" fontId="33" fillId="0" borderId="35" xfId="3" applyFont="1" applyBorder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0" fillId="0" borderId="17" xfId="3" applyFont="1" applyBorder="1" applyAlignment="1">
      <alignment horizontal="center" vertical="top"/>
    </xf>
    <xf numFmtId="0" fontId="25" fillId="0" borderId="55" xfId="3" applyFont="1" applyBorder="1" applyAlignment="1">
      <alignment horizontal="center" vertical="center"/>
    </xf>
    <xf numFmtId="0" fontId="27" fillId="0" borderId="55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34" xfId="3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/>
    </xf>
    <xf numFmtId="0" fontId="27" fillId="0" borderId="19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18" xfId="3" applyFont="1" applyFill="1" applyBorder="1" applyAlignment="1">
      <alignment horizontal="center" vertical="center"/>
    </xf>
    <xf numFmtId="0" fontId="27" fillId="0" borderId="19" xfId="3" applyFont="1" applyFill="1" applyBorder="1" applyAlignment="1">
      <alignment horizontal="center" vertical="center"/>
    </xf>
    <xf numFmtId="0" fontId="27" fillId="0" borderId="34" xfId="3" applyFont="1" applyFill="1" applyBorder="1" applyAlignment="1">
      <alignment horizontal="center" vertical="center"/>
    </xf>
    <xf numFmtId="0" fontId="25" fillId="0" borderId="21" xfId="3" applyFont="1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14" fontId="25" fillId="0" borderId="21" xfId="3" applyNumberFormat="1" applyFont="1" applyBorder="1" applyAlignment="1">
      <alignment horizontal="center" vertical="center" wrapText="1"/>
    </xf>
    <xf numFmtId="14" fontId="25" fillId="0" borderId="35" xfId="3" applyNumberFormat="1" applyFont="1" applyBorder="1" applyAlignment="1">
      <alignment horizontal="center" vertical="center" wrapText="1"/>
    </xf>
    <xf numFmtId="0" fontId="18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14" fontId="25" fillId="0" borderId="21" xfId="3" applyNumberFormat="1" applyFont="1" applyBorder="1" applyAlignment="1">
      <alignment horizontal="center" vertical="center"/>
    </xf>
    <xf numFmtId="14" fontId="25" fillId="0" borderId="35" xfId="3" applyNumberFormat="1" applyFont="1" applyBorder="1" applyAlignment="1">
      <alignment horizontal="center" vertical="center"/>
    </xf>
    <xf numFmtId="14" fontId="25" fillId="0" borderId="21" xfId="3" applyNumberFormat="1" applyFont="1" applyFill="1" applyBorder="1" applyAlignment="1">
      <alignment horizontal="center" vertical="center"/>
    </xf>
    <xf numFmtId="14" fontId="25" fillId="0" borderId="35" xfId="3" applyNumberFormat="1" applyFont="1" applyFill="1" applyBorder="1" applyAlignment="1">
      <alignment horizontal="center" vertical="center"/>
    </xf>
    <xf numFmtId="0" fontId="25" fillId="0" borderId="26" xfId="3" applyFont="1" applyBorder="1" applyAlignment="1">
      <alignment horizontal="left" vertical="center"/>
    </xf>
    <xf numFmtId="0" fontId="25" fillId="0" borderId="38" xfId="3" applyFont="1" applyBorder="1" applyAlignment="1">
      <alignment horizontal="left" vertical="center"/>
    </xf>
    <xf numFmtId="0" fontId="25" fillId="0" borderId="23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14" fontId="25" fillId="0" borderId="23" xfId="3" applyNumberFormat="1" applyFont="1" applyFill="1" applyBorder="1" applyAlignment="1">
      <alignment horizontal="center" vertical="center"/>
    </xf>
    <xf numFmtId="14" fontId="25" fillId="0" borderId="36" xfId="3" applyNumberFormat="1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left" vertical="center"/>
    </xf>
    <xf numFmtId="0" fontId="18" fillId="0" borderId="23" xfId="3" applyFont="1" applyFill="1" applyBorder="1" applyAlignment="1">
      <alignment horizontal="left" vertical="center"/>
    </xf>
    <xf numFmtId="0" fontId="18" fillId="0" borderId="65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1" xfId="3" applyFont="1" applyBorder="1" applyAlignment="1">
      <alignment horizontal="left" vertical="center" wrapText="1"/>
    </xf>
    <xf numFmtId="0" fontId="18" fillId="0" borderId="32" xfId="3" applyFont="1" applyBorder="1" applyAlignment="1">
      <alignment horizontal="left" vertical="center" wrapText="1"/>
    </xf>
    <xf numFmtId="0" fontId="18" fillId="0" borderId="39" xfId="3" applyFont="1" applyBorder="1" applyAlignment="1">
      <alignment horizontal="left" vertical="center" wrapText="1"/>
    </xf>
    <xf numFmtId="0" fontId="18" fillId="0" borderId="59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18" fillId="0" borderId="64" xfId="3" applyFont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63" xfId="0" applyFont="1" applyBorder="1" applyAlignment="1">
      <alignment horizontal="left" vertical="center"/>
    </xf>
    <xf numFmtId="9" fontId="25" fillId="0" borderId="30" xfId="3" applyNumberFormat="1" applyFont="1" applyBorder="1" applyAlignment="1">
      <alignment horizontal="left" vertical="center"/>
    </xf>
    <xf numFmtId="9" fontId="25" fillId="0" borderId="25" xfId="3" applyNumberFormat="1" applyFont="1" applyBorder="1" applyAlignment="1">
      <alignment horizontal="left" vertical="center"/>
    </xf>
    <xf numFmtId="9" fontId="25" fillId="0" borderId="37" xfId="3" applyNumberFormat="1" applyFont="1" applyBorder="1" applyAlignment="1">
      <alignment horizontal="left" vertical="center"/>
    </xf>
    <xf numFmtId="9" fontId="25" fillId="0" borderId="31" xfId="3" applyNumberFormat="1" applyFont="1" applyBorder="1" applyAlignment="1">
      <alignment horizontal="left" vertical="center"/>
    </xf>
    <xf numFmtId="9" fontId="25" fillId="0" borderId="32" xfId="3" applyNumberFormat="1" applyFont="1" applyBorder="1" applyAlignment="1">
      <alignment horizontal="left" vertical="center"/>
    </xf>
    <xf numFmtId="9" fontId="25" fillId="0" borderId="39" xfId="3" applyNumberFormat="1" applyFont="1" applyBorder="1" applyAlignment="1">
      <alignment horizontal="left" vertical="center"/>
    </xf>
    <xf numFmtId="0" fontId="24" fillId="0" borderId="59" xfId="3" applyFont="1" applyFill="1" applyBorder="1" applyAlignment="1">
      <alignment horizontal="left" vertical="center"/>
    </xf>
    <xf numFmtId="0" fontId="24" fillId="0" borderId="60" xfId="3" applyFont="1" applyFill="1" applyBorder="1" applyAlignment="1">
      <alignment horizontal="left" vertical="center"/>
    </xf>
    <xf numFmtId="0" fontId="24" fillId="0" borderId="64" xfId="3" applyFont="1" applyFill="1" applyBorder="1" applyAlignment="1">
      <alignment horizontal="left" vertical="center"/>
    </xf>
    <xf numFmtId="0" fontId="24" fillId="0" borderId="20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4" fillId="0" borderId="67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24" fillId="0" borderId="39" xfId="3" applyFont="1" applyFill="1" applyBorder="1" applyAlignment="1">
      <alignment horizontal="left" vertical="center"/>
    </xf>
    <xf numFmtId="0" fontId="27" fillId="0" borderId="29" xfId="3" applyFont="1" applyFill="1" applyBorder="1" applyAlignment="1">
      <alignment horizontal="left" vertical="center"/>
    </xf>
    <xf numFmtId="0" fontId="25" fillId="0" borderId="68" xfId="3" applyFont="1" applyFill="1" applyBorder="1" applyAlignment="1">
      <alignment horizontal="left" vertical="center"/>
    </xf>
    <xf numFmtId="0" fontId="25" fillId="0" borderId="69" xfId="3" applyFont="1" applyFill="1" applyBorder="1" applyAlignment="1">
      <alignment horizontal="left" vertical="center"/>
    </xf>
    <xf numFmtId="0" fontId="25" fillId="0" borderId="72" xfId="3" applyFont="1" applyFill="1" applyBorder="1" applyAlignment="1">
      <alignment horizontal="left" vertical="center"/>
    </xf>
    <xf numFmtId="0" fontId="25" fillId="0" borderId="28" xfId="3" applyFont="1" applyFill="1" applyBorder="1" applyAlignment="1">
      <alignment horizontal="left" vertical="center"/>
    </xf>
    <xf numFmtId="0" fontId="25" fillId="0" borderId="27" xfId="3" applyFont="1" applyFill="1" applyBorder="1" applyAlignment="1">
      <alignment horizontal="left" vertical="center"/>
    </xf>
    <xf numFmtId="0" fontId="25" fillId="0" borderId="38" xfId="3" applyFont="1" applyFill="1" applyBorder="1" applyAlignment="1">
      <alignment horizontal="left" vertical="center"/>
    </xf>
    <xf numFmtId="0" fontId="18" fillId="0" borderId="31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32" fillId="0" borderId="57" xfId="3" applyFont="1" applyBorder="1" applyAlignment="1">
      <alignment horizontal="center" vertical="center"/>
    </xf>
    <xf numFmtId="0" fontId="27" fillId="0" borderId="29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5" fillId="0" borderId="70" xfId="3" applyFont="1" applyBorder="1" applyAlignment="1">
      <alignment horizontal="center" vertical="center"/>
    </xf>
    <xf numFmtId="0" fontId="25" fillId="0" borderId="71" xfId="3" applyFont="1" applyBorder="1" applyAlignment="1">
      <alignment horizontal="center" vertical="center"/>
    </xf>
    <xf numFmtId="0" fontId="25" fillId="0" borderId="65" xfId="3" applyFont="1" applyFill="1" applyBorder="1" applyAlignment="1">
      <alignment horizontal="left" vertical="center"/>
    </xf>
    <xf numFmtId="0" fontId="25" fillId="0" borderId="29" xfId="3" applyFont="1" applyFill="1" applyBorder="1" applyAlignment="1">
      <alignment horizontal="left" vertical="center"/>
    </xf>
    <xf numFmtId="0" fontId="25" fillId="0" borderId="71" xfId="3" applyFont="1" applyFill="1" applyBorder="1" applyAlignment="1">
      <alignment horizontal="left" vertical="center"/>
    </xf>
    <xf numFmtId="0" fontId="15" fillId="3" borderId="0" xfId="4" applyFont="1" applyFill="1" applyBorder="1" applyAlignment="1">
      <alignment horizontal="center"/>
    </xf>
    <xf numFmtId="0" fontId="16" fillId="3" borderId="0" xfId="4" applyFont="1" applyFill="1" applyBorder="1" applyAlignment="1">
      <alignment horizontal="center"/>
    </xf>
    <xf numFmtId="49" fontId="1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14" xfId="3" applyNumberFormat="1" applyFont="1" applyFill="1" applyBorder="1" applyAlignment="1">
      <alignment horizontal="center" vertical="center"/>
    </xf>
    <xf numFmtId="49" fontId="14" fillId="3" borderId="15" xfId="3" applyNumberFormat="1" applyFont="1" applyFill="1" applyBorder="1" applyAlignment="1">
      <alignment horizontal="center" vertical="center"/>
    </xf>
    <xf numFmtId="0" fontId="17" fillId="3" borderId="5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/>
    </xf>
    <xf numFmtId="0" fontId="17" fillId="3" borderId="7" xfId="4" applyFont="1" applyFill="1" applyBorder="1" applyAlignment="1">
      <alignment horizontal="center" vertical="center"/>
    </xf>
    <xf numFmtId="0" fontId="17" fillId="3" borderId="2" xfId="4" applyFont="1" applyFill="1" applyBorder="1" applyAlignment="1" applyProtection="1">
      <alignment horizontal="center" vertical="center"/>
    </xf>
    <xf numFmtId="49" fontId="17" fillId="3" borderId="2" xfId="4" applyNumberFormat="1" applyFont="1" applyFill="1" applyBorder="1" applyAlignment="1" applyProtection="1">
      <alignment horizontal="center" vertical="center"/>
    </xf>
    <xf numFmtId="49" fontId="17" fillId="3" borderId="5" xfId="4" applyNumberFormat="1" applyFont="1" applyFill="1" applyBorder="1" applyAlignment="1" applyProtection="1">
      <alignment horizontal="center" vertical="center"/>
    </xf>
    <xf numFmtId="49" fontId="17" fillId="3" borderId="16" xfId="4" applyNumberFormat="1" applyFont="1" applyFill="1" applyBorder="1" applyAlignment="1" applyProtection="1">
      <alignment horizontal="center" vertical="center"/>
    </xf>
    <xf numFmtId="0" fontId="17" fillId="3" borderId="11" xfId="4" applyFont="1" applyFill="1" applyBorder="1" applyAlignment="1" applyProtection="1">
      <alignment horizontal="center" vertical="center"/>
    </xf>
    <xf numFmtId="0" fontId="17" fillId="3" borderId="12" xfId="4" applyFont="1" applyFill="1" applyBorder="1" applyAlignment="1" applyProtection="1">
      <alignment horizontal="center" vertical="center"/>
    </xf>
    <xf numFmtId="0" fontId="17" fillId="3" borderId="13" xfId="4" applyFont="1" applyFill="1" applyBorder="1" applyAlignment="1" applyProtection="1">
      <alignment horizontal="center" vertical="center"/>
    </xf>
    <xf numFmtId="0" fontId="28" fillId="0" borderId="17" xfId="3" applyFont="1" applyBorder="1" applyAlignment="1">
      <alignment horizontal="center" vertical="top"/>
    </xf>
    <xf numFmtId="0" fontId="25" fillId="0" borderId="2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6" fillId="0" borderId="21" xfId="3" applyFont="1" applyBorder="1" applyAlignment="1">
      <alignment horizontal="center" vertical="center"/>
    </xf>
    <xf numFmtId="0" fontId="26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5" fillId="0" borderId="20" xfId="3" applyFont="1" applyBorder="1" applyAlignment="1">
      <alignment horizontal="left" vertical="center"/>
    </xf>
    <xf numFmtId="14" fontId="25" fillId="0" borderId="23" xfId="3" applyNumberFormat="1" applyFont="1" applyBorder="1" applyAlignment="1">
      <alignment horizontal="center" vertical="center"/>
    </xf>
    <xf numFmtId="14" fontId="25" fillId="0" borderId="36" xfId="3" applyNumberFormat="1" applyFont="1" applyBorder="1" applyAlignment="1">
      <alignment horizontal="center" vertical="center"/>
    </xf>
    <xf numFmtId="0" fontId="27" fillId="0" borderId="0" xfId="3" applyFont="1" applyBorder="1" applyAlignment="1">
      <alignment horizontal="left" vertical="center"/>
    </xf>
    <xf numFmtId="0" fontId="18" fillId="0" borderId="0" xfId="3" applyFont="1" applyBorder="1" applyAlignment="1">
      <alignment horizontal="left" vertical="center"/>
    </xf>
    <xf numFmtId="0" fontId="26" fillId="0" borderId="18" xfId="3" applyFont="1" applyBorder="1" applyAlignment="1">
      <alignment horizontal="left" vertical="center"/>
    </xf>
    <xf numFmtId="0" fontId="26" fillId="0" borderId="19" xfId="3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6" fillId="0" borderId="28" xfId="3" applyFont="1" applyBorder="1" applyAlignment="1">
      <alignment horizontal="left" vertical="center"/>
    </xf>
    <xf numFmtId="0" fontId="26" fillId="0" borderId="27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26" xfId="3" applyFont="1" applyBorder="1" applyAlignment="1">
      <alignment horizontal="left" vertical="center"/>
    </xf>
    <xf numFmtId="0" fontId="24" fillId="0" borderId="26" xfId="3" applyFont="1" applyBorder="1" applyAlignment="1">
      <alignment horizontal="left" vertical="center"/>
    </xf>
    <xf numFmtId="0" fontId="24" fillId="0" borderId="27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5" fillId="0" borderId="22" xfId="3" applyFont="1" applyBorder="1" applyAlignment="1">
      <alignment horizontal="left" vertical="center"/>
    </xf>
    <xf numFmtId="0" fontId="25" fillId="0" borderId="23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4" fillId="0" borderId="18" xfId="3" applyFont="1" applyFill="1" applyBorder="1" applyAlignment="1">
      <alignment horizontal="left" vertical="center"/>
    </xf>
    <xf numFmtId="0" fontId="24" fillId="0" borderId="19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center" vertical="center"/>
    </xf>
    <xf numFmtId="0" fontId="24" fillId="0" borderId="35" xfId="3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horizontal="left" vertical="center"/>
    </xf>
    <xf numFmtId="0" fontId="25" fillId="0" borderId="35" xfId="3" applyFont="1" applyFill="1" applyBorder="1" applyAlignment="1">
      <alignment horizontal="left" vertical="center"/>
    </xf>
    <xf numFmtId="0" fontId="18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8" fillId="0" borderId="36" xfId="3" applyFont="1" applyBorder="1" applyAlignment="1">
      <alignment horizontal="center" vertical="center"/>
    </xf>
    <xf numFmtId="0" fontId="24" fillId="0" borderId="21" xfId="3" applyFont="1" applyBorder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7" fillId="0" borderId="0" xfId="3" applyFont="1" applyFill="1" applyBorder="1" applyAlignment="1">
      <alignment horizontal="left" vertical="center"/>
    </xf>
    <xf numFmtId="0" fontId="25" fillId="0" borderId="30" xfId="3" applyFont="1" applyFill="1" applyBorder="1" applyAlignment="1">
      <alignment horizontal="left" vertical="center"/>
    </xf>
    <xf numFmtId="0" fontId="25" fillId="0" borderId="25" xfId="3" applyFont="1" applyFill="1" applyBorder="1" applyAlignment="1">
      <alignment horizontal="left" vertical="center"/>
    </xf>
    <xf numFmtId="0" fontId="25" fillId="0" borderId="37" xfId="3" applyFont="1" applyFill="1" applyBorder="1" applyAlignment="1">
      <alignment horizontal="left" vertical="center"/>
    </xf>
    <xf numFmtId="0" fontId="18" fillId="0" borderId="28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5" fillId="0" borderId="57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5" fillId="0" borderId="62" xfId="3" applyFont="1" applyBorder="1" applyAlignment="1">
      <alignment horizontal="center" vertical="center"/>
    </xf>
    <xf numFmtId="0" fontId="27" fillId="0" borderId="58" xfId="3" applyFont="1" applyFill="1" applyBorder="1" applyAlignment="1">
      <alignment horizontal="left" vertical="center"/>
    </xf>
    <xf numFmtId="0" fontId="27" fillId="0" borderId="57" xfId="3" applyFont="1" applyFill="1" applyBorder="1" applyAlignment="1">
      <alignment horizontal="left" vertical="center"/>
    </xf>
    <xf numFmtId="0" fontId="27" fillId="0" borderId="63" xfId="3" applyFont="1" applyFill="1" applyBorder="1" applyAlignment="1">
      <alignment horizontal="left" vertical="center"/>
    </xf>
    <xf numFmtId="0" fontId="27" fillId="0" borderId="59" xfId="3" applyFont="1" applyFill="1" applyBorder="1" applyAlignment="1">
      <alignment horizontal="center" vertical="center"/>
    </xf>
    <xf numFmtId="0" fontId="27" fillId="0" borderId="60" xfId="3" applyFont="1" applyFill="1" applyBorder="1" applyAlignment="1">
      <alignment horizontal="center" vertical="center"/>
    </xf>
    <xf numFmtId="0" fontId="27" fillId="0" borderId="64" xfId="3" applyFont="1" applyFill="1" applyBorder="1" applyAlignment="1">
      <alignment horizontal="center" vertical="center"/>
    </xf>
    <xf numFmtId="0" fontId="27" fillId="0" borderId="22" xfId="3" applyFont="1" applyFill="1" applyBorder="1" applyAlignment="1">
      <alignment horizontal="center" vertical="center"/>
    </xf>
    <xf numFmtId="0" fontId="27" fillId="0" borderId="23" xfId="3" applyFont="1" applyFill="1" applyBorder="1" applyAlignment="1">
      <alignment horizontal="center" vertical="center"/>
    </xf>
    <xf numFmtId="0" fontId="27" fillId="0" borderId="36" xfId="3" applyFont="1" applyFill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0" fillId="0" borderId="62" xfId="3" applyFont="1" applyBorder="1" applyAlignment="1">
      <alignment horizontal="center" vertical="center"/>
    </xf>
    <xf numFmtId="0" fontId="17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5" xfId="3" applyFont="1" applyFill="1" applyBorder="1" applyAlignment="1">
      <alignment horizontal="center" vertical="center"/>
    </xf>
    <xf numFmtId="0" fontId="17" fillId="3" borderId="2" xfId="4" applyFont="1" applyFill="1" applyBorder="1" applyAlignment="1">
      <alignment horizontal="center" vertical="center"/>
    </xf>
    <xf numFmtId="0" fontId="17" fillId="3" borderId="16" xfId="4" applyFont="1" applyFill="1" applyBorder="1" applyAlignment="1" applyProtection="1">
      <alignment horizontal="center" vertical="center"/>
    </xf>
    <xf numFmtId="0" fontId="17" fillId="3" borderId="40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46" xfId="4" applyFont="1" applyFill="1" applyBorder="1" applyAlignment="1">
      <alignment horizontal="center"/>
    </xf>
    <xf numFmtId="0" fontId="23" fillId="0" borderId="17" xfId="3" applyFont="1" applyFill="1" applyBorder="1" applyAlignment="1">
      <alignment horizontal="center" vertical="top"/>
    </xf>
    <xf numFmtId="0" fontId="25" fillId="0" borderId="19" xfId="3" applyFont="1" applyFill="1" applyBorder="1" applyAlignment="1">
      <alignment horizontal="center" vertical="center"/>
    </xf>
    <xf numFmtId="0" fontId="26" fillId="0" borderId="19" xfId="3" applyFont="1" applyFill="1" applyBorder="1" applyAlignment="1">
      <alignment horizontal="center" vertical="center"/>
    </xf>
    <xf numFmtId="0" fontId="26" fillId="0" borderId="34" xfId="3" applyFont="1" applyFill="1" applyBorder="1" applyAlignment="1">
      <alignment horizontal="center" vertical="center"/>
    </xf>
    <xf numFmtId="0" fontId="25" fillId="0" borderId="21" xfId="3" applyFont="1" applyFill="1" applyBorder="1" applyAlignment="1">
      <alignment horizontal="center" vertical="center"/>
    </xf>
    <xf numFmtId="58" fontId="26" fillId="0" borderId="21" xfId="3" applyNumberFormat="1" applyFont="1" applyFill="1" applyBorder="1" applyAlignment="1">
      <alignment horizontal="center" vertical="center"/>
    </xf>
    <xf numFmtId="0" fontId="26" fillId="0" borderId="21" xfId="3" applyFont="1" applyFill="1" applyBorder="1" applyAlignment="1">
      <alignment horizontal="center" vertical="center"/>
    </xf>
    <xf numFmtId="0" fontId="25" fillId="0" borderId="23" xfId="3" applyFont="1" applyFill="1" applyBorder="1" applyAlignment="1">
      <alignment horizontal="right" vertical="center"/>
    </xf>
    <xf numFmtId="0" fontId="24" fillId="0" borderId="23" xfId="3" applyFont="1" applyFill="1" applyBorder="1" applyAlignment="1">
      <alignment horizontal="left" vertical="center"/>
    </xf>
    <xf numFmtId="0" fontId="24" fillId="0" borderId="24" xfId="3" applyFont="1" applyFill="1" applyBorder="1" applyAlignment="1">
      <alignment horizontal="left" vertical="center"/>
    </xf>
    <xf numFmtId="0" fontId="24" fillId="0" borderId="25" xfId="3" applyFont="1" applyFill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6" fillId="0" borderId="26" xfId="3" applyFont="1" applyFill="1" applyBorder="1" applyAlignment="1">
      <alignment horizontal="center" vertical="center"/>
    </xf>
    <xf numFmtId="0" fontId="26" fillId="0" borderId="27" xfId="3" applyFont="1" applyFill="1" applyBorder="1" applyAlignment="1">
      <alignment horizontal="center" vertical="center"/>
    </xf>
    <xf numFmtId="0" fontId="26" fillId="0" borderId="38" xfId="3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4" fillId="0" borderId="35" xfId="3" applyFont="1" applyFill="1" applyBorder="1" applyAlignment="1">
      <alignment horizontal="left" vertical="center"/>
    </xf>
    <xf numFmtId="0" fontId="26" fillId="0" borderId="20" xfId="3" applyFont="1" applyFill="1" applyBorder="1" applyAlignment="1">
      <alignment horizontal="left" vertical="center"/>
    </xf>
    <xf numFmtId="0" fontId="26" fillId="0" borderId="21" xfId="3" applyFont="1" applyFill="1" applyBorder="1" applyAlignment="1">
      <alignment horizontal="left" vertical="center"/>
    </xf>
    <xf numFmtId="0" fontId="26" fillId="0" borderId="35" xfId="3" applyFont="1" applyFill="1" applyBorder="1" applyAlignment="1">
      <alignment horizontal="left" vertical="center"/>
    </xf>
    <xf numFmtId="0" fontId="26" fillId="0" borderId="28" xfId="3" applyFont="1" applyFill="1" applyBorder="1" applyAlignment="1">
      <alignment horizontal="left" vertical="center"/>
    </xf>
    <xf numFmtId="0" fontId="26" fillId="0" borderId="27" xfId="3" applyFont="1" applyFill="1" applyBorder="1" applyAlignment="1">
      <alignment horizontal="left" vertical="center"/>
    </xf>
    <xf numFmtId="0" fontId="26" fillId="0" borderId="38" xfId="3" applyFont="1" applyFill="1" applyBorder="1" applyAlignment="1">
      <alignment horizontal="left" vertical="center"/>
    </xf>
    <xf numFmtId="0" fontId="26" fillId="0" borderId="20" xfId="3" applyFont="1" applyFill="1" applyBorder="1" applyAlignment="1">
      <alignment horizontal="left" vertical="center" wrapText="1"/>
    </xf>
    <xf numFmtId="0" fontId="26" fillId="0" borderId="21" xfId="3" applyFont="1" applyFill="1" applyBorder="1" applyAlignment="1">
      <alignment horizontal="left" vertical="center" wrapText="1"/>
    </xf>
    <xf numFmtId="0" fontId="26" fillId="0" borderId="35" xfId="3" applyFont="1" applyFill="1" applyBorder="1" applyAlignment="1">
      <alignment horizontal="left" vertical="center" wrapText="1"/>
    </xf>
    <xf numFmtId="0" fontId="10" fillId="0" borderId="23" xfId="3" applyFill="1" applyBorder="1" applyAlignment="1">
      <alignment horizontal="center" vertical="center"/>
    </xf>
    <xf numFmtId="0" fontId="10" fillId="0" borderId="36" xfId="3" applyFill="1" applyBorder="1" applyAlignment="1">
      <alignment horizontal="center" vertical="center"/>
    </xf>
    <xf numFmtId="0" fontId="24" fillId="0" borderId="29" xfId="3" applyFont="1" applyFill="1" applyBorder="1" applyAlignment="1">
      <alignment horizontal="center" vertical="center"/>
    </xf>
    <xf numFmtId="0" fontId="24" fillId="0" borderId="30" xfId="3" applyFont="1" applyFill="1" applyBorder="1" applyAlignment="1">
      <alignment horizontal="left" vertical="center"/>
    </xf>
    <xf numFmtId="0" fontId="10" fillId="0" borderId="28" xfId="3" applyFont="1" applyFill="1" applyBorder="1" applyAlignment="1">
      <alignment horizontal="left" vertical="center"/>
    </xf>
    <xf numFmtId="0" fontId="10" fillId="0" borderId="27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27" fillId="0" borderId="28" xfId="3" applyFont="1" applyFill="1" applyBorder="1" applyAlignment="1">
      <alignment horizontal="left" vertical="center"/>
    </xf>
    <xf numFmtId="0" fontId="26" fillId="0" borderId="31" xfId="3" applyFont="1" applyFill="1" applyBorder="1" applyAlignment="1">
      <alignment horizontal="left" vertical="center"/>
    </xf>
    <xf numFmtId="0" fontId="26" fillId="0" borderId="32" xfId="3" applyFont="1" applyFill="1" applyBorder="1" applyAlignment="1">
      <alignment horizontal="left" vertical="center"/>
    </xf>
    <xf numFmtId="0" fontId="26" fillId="0" borderId="39" xfId="3" applyFont="1" applyFill="1" applyBorder="1" applyAlignment="1">
      <alignment horizontal="left" vertical="center"/>
    </xf>
    <xf numFmtId="0" fontId="18" fillId="0" borderId="18" xfId="3" applyFont="1" applyFill="1" applyBorder="1" applyAlignment="1">
      <alignment horizontal="left" vertical="center"/>
    </xf>
    <xf numFmtId="0" fontId="18" fillId="0" borderId="19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24" fillId="0" borderId="26" xfId="3" applyFont="1" applyFill="1" applyBorder="1" applyAlignment="1">
      <alignment horizontal="left" vertical="center"/>
    </xf>
    <xf numFmtId="0" fontId="24" fillId="0" borderId="33" xfId="3" applyFont="1" applyFill="1" applyBorder="1" applyAlignment="1">
      <alignment horizontal="left" vertical="center"/>
    </xf>
    <xf numFmtId="0" fontId="26" fillId="0" borderId="23" xfId="3" applyFont="1" applyFill="1" applyBorder="1" applyAlignment="1">
      <alignment horizontal="center" vertical="center"/>
    </xf>
    <xf numFmtId="0" fontId="24" fillId="0" borderId="23" xfId="3" applyFont="1" applyFill="1" applyBorder="1" applyAlignment="1">
      <alignment horizontal="center" vertical="center"/>
    </xf>
    <xf numFmtId="0" fontId="26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46" fillId="0" borderId="2" xfId="2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451009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451009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451009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451009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451009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451009</xdr:colOff>
      <xdr:row>17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451009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451009</xdr:colOff>
      <xdr:row>16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451009</xdr:colOff>
      <xdr:row>16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451009</xdr:colOff>
      <xdr:row>17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5">
        <v>1</v>
      </c>
      <c r="B2" s="221" t="s">
        <v>1</v>
      </c>
    </row>
    <row r="3" spans="1:2">
      <c r="A3" s="5">
        <v>2</v>
      </c>
      <c r="B3" s="221" t="s">
        <v>2</v>
      </c>
    </row>
    <row r="4" spans="1:2">
      <c r="A4" s="5">
        <v>3</v>
      </c>
      <c r="B4" s="221" t="s">
        <v>3</v>
      </c>
    </row>
    <row r="5" spans="1:2">
      <c r="A5" s="5">
        <v>4</v>
      </c>
      <c r="B5" s="221" t="s">
        <v>4</v>
      </c>
    </row>
    <row r="6" spans="1:2">
      <c r="A6" s="5">
        <v>5</v>
      </c>
      <c r="B6" s="221" t="s">
        <v>5</v>
      </c>
    </row>
    <row r="7" spans="1:2">
      <c r="A7" s="5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5">
        <v>1</v>
      </c>
      <c r="B10" s="225" t="s">
        <v>9</v>
      </c>
    </row>
    <row r="11" spans="1:2">
      <c r="A11" s="5">
        <v>2</v>
      </c>
      <c r="B11" s="221" t="s">
        <v>10</v>
      </c>
    </row>
    <row r="12" spans="1:2">
      <c r="A12" s="5">
        <v>3</v>
      </c>
      <c r="B12" s="223" t="s">
        <v>11</v>
      </c>
    </row>
    <row r="13" spans="1:2">
      <c r="A13" s="5">
        <v>4</v>
      </c>
      <c r="B13" s="221" t="s">
        <v>12</v>
      </c>
    </row>
    <row r="14" spans="1:2">
      <c r="A14" s="5">
        <v>5</v>
      </c>
      <c r="B14" s="221" t="s">
        <v>13</v>
      </c>
    </row>
    <row r="15" spans="1:2">
      <c r="A15" s="5">
        <v>6</v>
      </c>
      <c r="B15" s="221" t="s">
        <v>14</v>
      </c>
    </row>
    <row r="16" spans="1:2">
      <c r="A16" s="5">
        <v>7</v>
      </c>
      <c r="B16" s="221" t="s">
        <v>15</v>
      </c>
    </row>
    <row r="17" spans="1:2">
      <c r="A17" s="5">
        <v>8</v>
      </c>
      <c r="B17" s="221" t="s">
        <v>16</v>
      </c>
    </row>
    <row r="18" spans="1:2">
      <c r="A18" s="5">
        <v>9</v>
      </c>
      <c r="B18" s="221" t="s">
        <v>17</v>
      </c>
    </row>
    <row r="19" spans="1:2">
      <c r="A19" s="5"/>
      <c r="B19" s="221"/>
    </row>
    <row r="20" spans="1:2" ht="20.25">
      <c r="A20" s="219"/>
      <c r="B20" s="220" t="s">
        <v>18</v>
      </c>
    </row>
    <row r="21" spans="1:2">
      <c r="A21" s="5">
        <v>1</v>
      </c>
      <c r="B21" s="226" t="s">
        <v>19</v>
      </c>
    </row>
    <row r="22" spans="1:2">
      <c r="A22" s="5">
        <v>2</v>
      </c>
      <c r="B22" s="221" t="s">
        <v>20</v>
      </c>
    </row>
    <row r="23" spans="1:2">
      <c r="A23" s="5">
        <v>3</v>
      </c>
      <c r="B23" s="221" t="s">
        <v>21</v>
      </c>
    </row>
    <row r="24" spans="1:2">
      <c r="A24" s="5">
        <v>4</v>
      </c>
      <c r="B24" s="221" t="s">
        <v>22</v>
      </c>
    </row>
    <row r="25" spans="1:2">
      <c r="A25" s="5">
        <v>5</v>
      </c>
      <c r="B25" s="221" t="s">
        <v>23</v>
      </c>
    </row>
    <row r="26" spans="1:2">
      <c r="A26" s="5">
        <v>6</v>
      </c>
      <c r="B26" s="221" t="s">
        <v>24</v>
      </c>
    </row>
    <row r="27" spans="1:2">
      <c r="A27" s="5">
        <v>7</v>
      </c>
      <c r="B27" s="221" t="s">
        <v>25</v>
      </c>
    </row>
    <row r="28" spans="1:2">
      <c r="A28" s="5"/>
      <c r="B28" s="221"/>
    </row>
    <row r="29" spans="1:2" ht="20.25">
      <c r="A29" s="219"/>
      <c r="B29" s="220" t="s">
        <v>26</v>
      </c>
    </row>
    <row r="30" spans="1:2">
      <c r="A30" s="5">
        <v>1</v>
      </c>
      <c r="B30" s="226" t="s">
        <v>27</v>
      </c>
    </row>
    <row r="31" spans="1:2">
      <c r="A31" s="5">
        <v>2</v>
      </c>
      <c r="B31" s="221" t="s">
        <v>28</v>
      </c>
    </row>
    <row r="32" spans="1:2">
      <c r="A32" s="5">
        <v>3</v>
      </c>
      <c r="B32" s="221" t="s">
        <v>29</v>
      </c>
    </row>
    <row r="33" spans="1:2" ht="28.5">
      <c r="A33" s="5">
        <v>4</v>
      </c>
      <c r="B33" s="221" t="s">
        <v>30</v>
      </c>
    </row>
    <row r="34" spans="1:2">
      <c r="A34" s="5">
        <v>5</v>
      </c>
      <c r="B34" s="221" t="s">
        <v>31</v>
      </c>
    </row>
    <row r="35" spans="1:2">
      <c r="A35" s="5">
        <v>6</v>
      </c>
      <c r="B35" s="221" t="s">
        <v>32</v>
      </c>
    </row>
    <row r="36" spans="1:2">
      <c r="A36" s="5">
        <v>7</v>
      </c>
      <c r="B36" s="221" t="s">
        <v>33</v>
      </c>
    </row>
    <row r="37" spans="1:2">
      <c r="A37" s="5"/>
      <c r="B37" s="221"/>
    </row>
    <row r="39" spans="1:2">
      <c r="A39" s="227" t="s">
        <v>34</v>
      </c>
      <c r="B39" s="22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0"/>
  <sheetViews>
    <sheetView topLeftCell="A2" zoomScale="125" zoomScaleNormal="125" workbookViewId="0">
      <selection activeCell="C4" sqref="C4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5" t="s">
        <v>282</v>
      </c>
      <c r="B1" s="456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1" customFormat="1" ht="16.5">
      <c r="A2" s="467" t="s">
        <v>283</v>
      </c>
      <c r="B2" s="468" t="s">
        <v>284</v>
      </c>
      <c r="C2" s="470" t="s">
        <v>285</v>
      </c>
      <c r="D2" s="470" t="s">
        <v>286</v>
      </c>
      <c r="E2" s="470" t="s">
        <v>287</v>
      </c>
      <c r="F2" s="470" t="s">
        <v>288</v>
      </c>
      <c r="G2" s="470" t="s">
        <v>289</v>
      </c>
      <c r="H2" s="470" t="s">
        <v>290</v>
      </c>
      <c r="I2" s="3" t="s">
        <v>291</v>
      </c>
      <c r="J2" s="3" t="s">
        <v>292</v>
      </c>
      <c r="K2" s="3" t="s">
        <v>293</v>
      </c>
      <c r="L2" s="3" t="s">
        <v>294</v>
      </c>
      <c r="M2" s="3" t="s">
        <v>295</v>
      </c>
      <c r="N2" s="470" t="s">
        <v>296</v>
      </c>
      <c r="O2" s="470" t="s">
        <v>297</v>
      </c>
    </row>
    <row r="3" spans="1:15" s="1" customFormat="1" ht="16.5">
      <c r="A3" s="467"/>
      <c r="B3" s="469"/>
      <c r="C3" s="471"/>
      <c r="D3" s="471"/>
      <c r="E3" s="471"/>
      <c r="F3" s="471"/>
      <c r="G3" s="471"/>
      <c r="H3" s="471"/>
      <c r="I3" s="3" t="s">
        <v>298</v>
      </c>
      <c r="J3" s="3" t="s">
        <v>298</v>
      </c>
      <c r="K3" s="3" t="s">
        <v>298</v>
      </c>
      <c r="L3" s="3" t="s">
        <v>298</v>
      </c>
      <c r="M3" s="3" t="s">
        <v>298</v>
      </c>
      <c r="N3" s="471"/>
      <c r="O3" s="471"/>
    </row>
    <row r="4" spans="1:15" s="52" customFormat="1">
      <c r="A4" s="57">
        <v>1</v>
      </c>
      <c r="B4" s="13" t="s">
        <v>299</v>
      </c>
      <c r="C4" s="14" t="s">
        <v>300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301</v>
      </c>
    </row>
    <row r="5" spans="1:15" s="52" customFormat="1">
      <c r="A5" s="57">
        <v>2</v>
      </c>
      <c r="B5" s="13" t="s">
        <v>299</v>
      </c>
      <c r="C5" s="14" t="s">
        <v>300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301</v>
      </c>
    </row>
    <row r="6" spans="1:15" s="52" customFormat="1">
      <c r="A6" s="57">
        <v>3</v>
      </c>
      <c r="B6" s="13" t="s">
        <v>299</v>
      </c>
      <c r="C6" s="14" t="s">
        <v>300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301</v>
      </c>
    </row>
    <row r="7" spans="1:15" s="52" customFormat="1">
      <c r="A7" s="57">
        <v>4</v>
      </c>
      <c r="B7" s="13" t="s">
        <v>299</v>
      </c>
      <c r="C7" s="14" t="s">
        <v>300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301</v>
      </c>
    </row>
    <row r="8" spans="1:15" s="52" customFormat="1">
      <c r="A8" s="57">
        <v>5</v>
      </c>
      <c r="B8" s="13" t="s">
        <v>302</v>
      </c>
      <c r="C8" s="14" t="s">
        <v>300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301</v>
      </c>
    </row>
    <row r="9" spans="1:15" s="52" customFormat="1">
      <c r="A9" s="57">
        <v>6</v>
      </c>
      <c r="B9" s="13" t="s">
        <v>302</v>
      </c>
      <c r="C9" s="14" t="s">
        <v>300</v>
      </c>
      <c r="D9" s="14" t="s">
        <v>120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301</v>
      </c>
    </row>
    <row r="10" spans="1:15" s="52" customFormat="1">
      <c r="A10" s="57">
        <v>7</v>
      </c>
      <c r="B10" s="13" t="s">
        <v>303</v>
      </c>
      <c r="C10" s="14" t="s">
        <v>300</v>
      </c>
      <c r="D10" s="14" t="s">
        <v>121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301</v>
      </c>
    </row>
    <row r="11" spans="1:15" s="52" customFormat="1">
      <c r="A11" s="57">
        <v>8</v>
      </c>
      <c r="B11" s="13" t="s">
        <v>303</v>
      </c>
      <c r="C11" s="14" t="s">
        <v>300</v>
      </c>
      <c r="D11" s="14" t="s">
        <v>121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301</v>
      </c>
    </row>
    <row r="12" spans="1:15" s="52" customFormat="1">
      <c r="A12" s="57">
        <v>9</v>
      </c>
      <c r="B12" s="13" t="s">
        <v>303</v>
      </c>
      <c r="C12" s="14" t="s">
        <v>300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301</v>
      </c>
    </row>
    <row r="13" spans="1:15" s="52" customFormat="1">
      <c r="A13" s="57">
        <v>10</v>
      </c>
      <c r="B13" s="13" t="s">
        <v>303</v>
      </c>
      <c r="C13" s="14" t="s">
        <v>300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301</v>
      </c>
    </row>
    <row r="14" spans="1:15" s="52" customFormat="1">
      <c r="A14" s="57">
        <v>11</v>
      </c>
      <c r="B14" s="13" t="s">
        <v>303</v>
      </c>
      <c r="C14" s="14" t="s">
        <v>300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301</v>
      </c>
    </row>
    <row r="15" spans="1:15" s="52" customFormat="1">
      <c r="A15" s="57"/>
      <c r="B15" s="18"/>
      <c r="C15" s="14"/>
      <c r="D15" s="14"/>
      <c r="E15" s="54"/>
      <c r="F15" s="14"/>
      <c r="G15" s="14"/>
      <c r="H15" s="57"/>
      <c r="I15" s="14"/>
      <c r="J15" s="14"/>
      <c r="K15" s="14"/>
      <c r="L15" s="14"/>
      <c r="M15" s="14"/>
      <c r="N15" s="14"/>
      <c r="O15" s="14"/>
    </row>
    <row r="16" spans="1:15" s="52" customFormat="1">
      <c r="A16" s="57"/>
      <c r="B16" s="18"/>
      <c r="C16" s="14"/>
      <c r="D16" s="14"/>
      <c r="E16" s="54"/>
      <c r="F16" s="14"/>
      <c r="G16" s="14"/>
      <c r="H16" s="57"/>
      <c r="I16" s="14"/>
      <c r="J16" s="14"/>
      <c r="K16" s="14"/>
      <c r="L16" s="14"/>
      <c r="M16" s="14"/>
      <c r="N16" s="14"/>
      <c r="O16" s="14"/>
    </row>
    <row r="17" spans="1:15" s="52" customFormat="1">
      <c r="A17" s="57"/>
      <c r="B17" s="18"/>
      <c r="C17" s="14"/>
      <c r="D17" s="14"/>
      <c r="E17" s="54"/>
      <c r="F17" s="14"/>
      <c r="G17" s="57"/>
      <c r="H17" s="57"/>
      <c r="I17" s="57"/>
      <c r="J17" s="57"/>
      <c r="K17" s="57"/>
      <c r="L17" s="57"/>
      <c r="M17" s="57"/>
      <c r="N17" s="44"/>
      <c r="O17" s="14"/>
    </row>
    <row r="18" spans="1:15" s="52" customFormat="1">
      <c r="A18" s="57"/>
      <c r="B18" s="18"/>
      <c r="C18" s="14"/>
      <c r="D18" s="14"/>
      <c r="E18" s="54"/>
      <c r="F18" s="14"/>
      <c r="G18" s="57"/>
      <c r="H18" s="57"/>
      <c r="I18" s="57"/>
      <c r="J18" s="57"/>
      <c r="K18" s="57"/>
      <c r="L18" s="57"/>
      <c r="M18" s="57"/>
      <c r="N18" s="44"/>
      <c r="O18" s="14"/>
    </row>
    <row r="19" spans="1:15" s="2" customFormat="1" ht="18.75">
      <c r="A19" s="457" t="s">
        <v>304</v>
      </c>
      <c r="B19" s="458"/>
      <c r="C19" s="459"/>
      <c r="D19" s="460"/>
      <c r="E19" s="461"/>
      <c r="F19" s="462"/>
      <c r="G19" s="462"/>
      <c r="H19" s="462"/>
      <c r="I19" s="463"/>
      <c r="J19" s="457" t="s">
        <v>305</v>
      </c>
      <c r="K19" s="459"/>
      <c r="L19" s="459"/>
      <c r="M19" s="460"/>
      <c r="N19" s="7"/>
      <c r="O19" s="9"/>
    </row>
    <row r="20" spans="1:15" ht="45.95" customHeight="1">
      <c r="A20" s="464" t="s">
        <v>306</v>
      </c>
      <c r="B20" s="465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14 O15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zoomScale="125" zoomScaleNormal="125" workbookViewId="0">
      <selection activeCell="A23" sqref="A23:E23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55" t="s">
        <v>307</v>
      </c>
      <c r="B1" s="455"/>
      <c r="C1" s="472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" customFormat="1" ht="16.5">
      <c r="A2" s="467" t="s">
        <v>283</v>
      </c>
      <c r="B2" s="470" t="s">
        <v>288</v>
      </c>
      <c r="C2" s="476" t="s">
        <v>284</v>
      </c>
      <c r="D2" s="470" t="s">
        <v>285</v>
      </c>
      <c r="E2" s="470" t="s">
        <v>286</v>
      </c>
      <c r="F2" s="470" t="s">
        <v>287</v>
      </c>
      <c r="G2" s="467" t="s">
        <v>308</v>
      </c>
      <c r="H2" s="467"/>
      <c r="I2" s="467" t="s">
        <v>309</v>
      </c>
      <c r="J2" s="467"/>
      <c r="K2" s="478" t="s">
        <v>310</v>
      </c>
      <c r="L2" s="480" t="s">
        <v>311</v>
      </c>
      <c r="M2" s="482" t="s">
        <v>312</v>
      </c>
    </row>
    <row r="3" spans="1:13" s="1" customFormat="1" ht="16.5">
      <c r="A3" s="467"/>
      <c r="B3" s="471"/>
      <c r="C3" s="477"/>
      <c r="D3" s="471"/>
      <c r="E3" s="471"/>
      <c r="F3" s="471"/>
      <c r="G3" s="3" t="s">
        <v>313</v>
      </c>
      <c r="H3" s="3" t="s">
        <v>314</v>
      </c>
      <c r="I3" s="3" t="s">
        <v>313</v>
      </c>
      <c r="J3" s="3" t="s">
        <v>314</v>
      </c>
      <c r="K3" s="479"/>
      <c r="L3" s="481"/>
      <c r="M3" s="483"/>
    </row>
    <row r="4" spans="1:13" s="52" customFormat="1">
      <c r="A4" s="44">
        <v>1</v>
      </c>
      <c r="B4" s="14" t="s">
        <v>54</v>
      </c>
      <c r="C4" s="13" t="s">
        <v>299</v>
      </c>
      <c r="D4" s="14" t="s">
        <v>300</v>
      </c>
      <c r="E4" s="14" t="s">
        <v>120</v>
      </c>
      <c r="F4" s="54" t="s">
        <v>63</v>
      </c>
      <c r="G4" s="55">
        <v>0.01</v>
      </c>
      <c r="H4" s="56" t="s">
        <v>315</v>
      </c>
      <c r="I4" s="56">
        <v>0.01</v>
      </c>
      <c r="J4" s="56">
        <v>0.01</v>
      </c>
      <c r="K4" s="56"/>
      <c r="L4" s="14"/>
      <c r="M4" s="14" t="s">
        <v>301</v>
      </c>
    </row>
    <row r="5" spans="1:13" s="52" customFormat="1">
      <c r="A5" s="44">
        <v>2</v>
      </c>
      <c r="B5" s="14" t="s">
        <v>54</v>
      </c>
      <c r="C5" s="13" t="s">
        <v>299</v>
      </c>
      <c r="D5" s="14" t="s">
        <v>300</v>
      </c>
      <c r="E5" s="14" t="s">
        <v>120</v>
      </c>
      <c r="F5" s="54" t="s">
        <v>63</v>
      </c>
      <c r="G5" s="55">
        <v>0.01</v>
      </c>
      <c r="H5" s="56" t="s">
        <v>315</v>
      </c>
      <c r="I5" s="56">
        <v>0.01</v>
      </c>
      <c r="J5" s="56">
        <v>0.01</v>
      </c>
      <c r="K5" s="56"/>
      <c r="L5" s="14"/>
      <c r="M5" s="14" t="s">
        <v>301</v>
      </c>
    </row>
    <row r="6" spans="1:13" s="52" customFormat="1">
      <c r="A6" s="44">
        <v>3</v>
      </c>
      <c r="B6" s="14" t="s">
        <v>54</v>
      </c>
      <c r="C6" s="13" t="s">
        <v>299</v>
      </c>
      <c r="D6" s="14" t="s">
        <v>300</v>
      </c>
      <c r="E6" s="14" t="s">
        <v>120</v>
      </c>
      <c r="F6" s="54" t="s">
        <v>63</v>
      </c>
      <c r="G6" s="55">
        <v>0.01</v>
      </c>
      <c r="H6" s="56" t="s">
        <v>315</v>
      </c>
      <c r="I6" s="56">
        <v>0.01</v>
      </c>
      <c r="J6" s="56">
        <v>0.01</v>
      </c>
      <c r="K6" s="57"/>
      <c r="L6" s="57"/>
      <c r="M6" s="14" t="s">
        <v>301</v>
      </c>
    </row>
    <row r="7" spans="1:13" s="52" customFormat="1">
      <c r="A7" s="44">
        <v>4</v>
      </c>
      <c r="B7" s="14" t="s">
        <v>54</v>
      </c>
      <c r="C7" s="13" t="s">
        <v>299</v>
      </c>
      <c r="D7" s="14" t="s">
        <v>300</v>
      </c>
      <c r="E7" s="14" t="s">
        <v>120</v>
      </c>
      <c r="F7" s="54" t="s">
        <v>63</v>
      </c>
      <c r="G7" s="55">
        <v>0.01</v>
      </c>
      <c r="H7" s="56" t="s">
        <v>315</v>
      </c>
      <c r="I7" s="56">
        <v>0.01</v>
      </c>
      <c r="J7" s="56">
        <v>0.01</v>
      </c>
      <c r="K7" s="57"/>
      <c r="L7" s="57"/>
      <c r="M7" s="14" t="s">
        <v>301</v>
      </c>
    </row>
    <row r="8" spans="1:13" s="52" customFormat="1">
      <c r="A8" s="44">
        <v>5</v>
      </c>
      <c r="B8" s="14" t="s">
        <v>54</v>
      </c>
      <c r="C8" s="13" t="s">
        <v>302</v>
      </c>
      <c r="D8" s="14" t="s">
        <v>300</v>
      </c>
      <c r="E8" s="14" t="s">
        <v>120</v>
      </c>
      <c r="F8" s="54" t="s">
        <v>63</v>
      </c>
      <c r="G8" s="55">
        <v>0.01</v>
      </c>
      <c r="H8" s="56" t="s">
        <v>315</v>
      </c>
      <c r="I8" s="56">
        <v>0.01</v>
      </c>
      <c r="J8" s="56">
        <v>0.01</v>
      </c>
      <c r="K8" s="57"/>
      <c r="L8" s="57"/>
      <c r="M8" s="14" t="s">
        <v>301</v>
      </c>
    </row>
    <row r="9" spans="1:13" s="52" customFormat="1">
      <c r="A9" s="44">
        <v>6</v>
      </c>
      <c r="B9" s="14" t="s">
        <v>54</v>
      </c>
      <c r="C9" s="13" t="s">
        <v>302</v>
      </c>
      <c r="D9" s="14" t="s">
        <v>300</v>
      </c>
      <c r="E9" s="14" t="s">
        <v>120</v>
      </c>
      <c r="F9" s="54" t="s">
        <v>63</v>
      </c>
      <c r="G9" s="55">
        <v>0.01</v>
      </c>
      <c r="H9" s="56" t="s">
        <v>315</v>
      </c>
      <c r="I9" s="56">
        <v>0.01</v>
      </c>
      <c r="J9" s="56">
        <v>0.01</v>
      </c>
      <c r="K9" s="57"/>
      <c r="L9" s="57"/>
      <c r="M9" s="14" t="s">
        <v>301</v>
      </c>
    </row>
    <row r="10" spans="1:13" s="52" customFormat="1">
      <c r="A10" s="44">
        <v>7</v>
      </c>
      <c r="B10" s="14" t="s">
        <v>54</v>
      </c>
      <c r="C10" s="13" t="s">
        <v>303</v>
      </c>
      <c r="D10" s="14" t="s">
        <v>300</v>
      </c>
      <c r="E10" s="14" t="s">
        <v>121</v>
      </c>
      <c r="F10" s="54" t="s">
        <v>63</v>
      </c>
      <c r="G10" s="55">
        <v>0.01</v>
      </c>
      <c r="H10" s="56" t="s">
        <v>315</v>
      </c>
      <c r="I10" s="56">
        <v>0.01</v>
      </c>
      <c r="J10" s="56">
        <v>0.01</v>
      </c>
      <c r="K10" s="57"/>
      <c r="L10" s="57"/>
      <c r="M10" s="14" t="s">
        <v>301</v>
      </c>
    </row>
    <row r="11" spans="1:13" s="52" customFormat="1">
      <c r="A11" s="44">
        <v>8</v>
      </c>
      <c r="B11" s="14" t="s">
        <v>54</v>
      </c>
      <c r="C11" s="13" t="s">
        <v>303</v>
      </c>
      <c r="D11" s="14" t="s">
        <v>300</v>
      </c>
      <c r="E11" s="14" t="s">
        <v>121</v>
      </c>
      <c r="F11" s="54" t="s">
        <v>63</v>
      </c>
      <c r="G11" s="55">
        <v>0.01</v>
      </c>
      <c r="H11" s="56" t="s">
        <v>315</v>
      </c>
      <c r="I11" s="56">
        <v>0.01</v>
      </c>
      <c r="J11" s="56">
        <v>0.01</v>
      </c>
      <c r="K11" s="57"/>
      <c r="L11" s="57"/>
      <c r="M11" s="14" t="s">
        <v>301</v>
      </c>
    </row>
    <row r="12" spans="1:13" s="52" customFormat="1">
      <c r="A12" s="44">
        <v>9</v>
      </c>
      <c r="B12" s="14" t="s">
        <v>54</v>
      </c>
      <c r="C12" s="13" t="s">
        <v>303</v>
      </c>
      <c r="D12" s="14" t="s">
        <v>300</v>
      </c>
      <c r="E12" s="14" t="s">
        <v>121</v>
      </c>
      <c r="F12" s="54" t="s">
        <v>63</v>
      </c>
      <c r="G12" s="55">
        <v>0.01</v>
      </c>
      <c r="H12" s="56" t="s">
        <v>315</v>
      </c>
      <c r="I12" s="56">
        <v>0.01</v>
      </c>
      <c r="J12" s="56">
        <v>0.01</v>
      </c>
      <c r="K12" s="57"/>
      <c r="L12" s="57"/>
      <c r="M12" s="14" t="s">
        <v>301</v>
      </c>
    </row>
    <row r="13" spans="1:13" s="52" customFormat="1">
      <c r="A13" s="44">
        <v>10</v>
      </c>
      <c r="B13" s="14" t="s">
        <v>54</v>
      </c>
      <c r="C13" s="13" t="s">
        <v>303</v>
      </c>
      <c r="D13" s="14" t="s">
        <v>300</v>
      </c>
      <c r="E13" s="14" t="s">
        <v>121</v>
      </c>
      <c r="F13" s="54" t="s">
        <v>63</v>
      </c>
      <c r="G13" s="55">
        <v>0.01</v>
      </c>
      <c r="H13" s="56" t="s">
        <v>315</v>
      </c>
      <c r="I13" s="56">
        <v>0.01</v>
      </c>
      <c r="J13" s="56">
        <v>0.01</v>
      </c>
      <c r="K13" s="57"/>
      <c r="L13" s="57"/>
      <c r="M13" s="14" t="s">
        <v>301</v>
      </c>
    </row>
    <row r="14" spans="1:13" s="52" customFormat="1">
      <c r="A14" s="44">
        <v>11</v>
      </c>
      <c r="B14" s="14" t="s">
        <v>54</v>
      </c>
      <c r="C14" s="13" t="s">
        <v>303</v>
      </c>
      <c r="D14" s="14" t="s">
        <v>300</v>
      </c>
      <c r="E14" s="14" t="s">
        <v>121</v>
      </c>
      <c r="F14" s="54" t="s">
        <v>63</v>
      </c>
      <c r="G14" s="55">
        <v>0.01</v>
      </c>
      <c r="H14" s="56" t="s">
        <v>315</v>
      </c>
      <c r="I14" s="56">
        <v>0.01</v>
      </c>
      <c r="J14" s="56">
        <v>0.01</v>
      </c>
      <c r="K14" s="57"/>
      <c r="L14" s="57"/>
      <c r="M14" s="14" t="s">
        <v>301</v>
      </c>
    </row>
    <row r="15" spans="1:13" s="52" customFormat="1">
      <c r="A15" s="44"/>
      <c r="B15" s="14"/>
      <c r="C15" s="38"/>
      <c r="D15" s="14"/>
      <c r="E15" s="14"/>
      <c r="F15" s="54"/>
      <c r="G15" s="55"/>
      <c r="H15" s="56"/>
      <c r="I15" s="56"/>
      <c r="J15" s="56"/>
      <c r="K15" s="57"/>
      <c r="L15" s="57"/>
      <c r="M15" s="14"/>
    </row>
    <row r="16" spans="1:13" s="52" customFormat="1">
      <c r="A16" s="44"/>
      <c r="B16" s="14"/>
      <c r="C16" s="38"/>
      <c r="D16" s="14"/>
      <c r="E16" s="14"/>
      <c r="F16" s="54"/>
      <c r="G16" s="55"/>
      <c r="H16" s="56"/>
      <c r="I16" s="56"/>
      <c r="J16" s="56"/>
      <c r="K16" s="57"/>
      <c r="L16" s="57"/>
      <c r="M16" s="14"/>
    </row>
    <row r="17" spans="1:13" s="52" customFormat="1">
      <c r="A17" s="44"/>
      <c r="B17" s="14"/>
      <c r="C17" s="38"/>
      <c r="D17" s="14"/>
      <c r="E17" s="14"/>
      <c r="F17" s="54"/>
      <c r="G17" s="55"/>
      <c r="H17" s="56"/>
      <c r="I17" s="56"/>
      <c r="J17" s="56"/>
      <c r="K17" s="57"/>
      <c r="L17" s="57"/>
      <c r="M17" s="14"/>
    </row>
    <row r="18" spans="1:13" s="52" customFormat="1">
      <c r="A18" s="44"/>
      <c r="B18" s="14"/>
      <c r="C18" s="38"/>
      <c r="D18" s="14"/>
      <c r="E18" s="14"/>
      <c r="F18" s="54"/>
      <c r="G18" s="55"/>
      <c r="H18" s="56"/>
      <c r="I18" s="56"/>
      <c r="J18" s="56"/>
      <c r="K18" s="57"/>
      <c r="L18" s="57"/>
      <c r="M18" s="14"/>
    </row>
    <row r="19" spans="1:13" s="52" customFormat="1">
      <c r="A19" s="44"/>
      <c r="B19" s="14"/>
      <c r="C19" s="57"/>
      <c r="D19" s="14"/>
      <c r="E19" s="14"/>
      <c r="F19" s="44"/>
      <c r="G19" s="55"/>
      <c r="H19" s="56"/>
      <c r="I19" s="56"/>
      <c r="J19" s="56"/>
      <c r="K19" s="57"/>
      <c r="L19" s="57"/>
      <c r="M19" s="14"/>
    </row>
    <row r="20" spans="1:13" s="52" customFormat="1">
      <c r="A20" s="44"/>
      <c r="B20" s="14"/>
      <c r="C20" s="57"/>
      <c r="D20" s="14"/>
      <c r="E20" s="14"/>
      <c r="F20" s="44"/>
      <c r="G20" s="55"/>
      <c r="H20" s="56"/>
      <c r="I20" s="56"/>
      <c r="J20" s="56"/>
      <c r="K20" s="57"/>
      <c r="L20" s="57"/>
      <c r="M20" s="14"/>
    </row>
    <row r="21" spans="1:13" s="52" customFormat="1">
      <c r="A21" s="44"/>
      <c r="B21" s="57"/>
      <c r="C21" s="58"/>
      <c r="D21" s="57"/>
      <c r="E21" s="57"/>
      <c r="F21" s="44"/>
      <c r="G21" s="57"/>
      <c r="H21" s="57"/>
      <c r="I21" s="57"/>
      <c r="J21" s="57"/>
      <c r="K21" s="57"/>
      <c r="L21" s="57"/>
      <c r="M21" s="57"/>
    </row>
    <row r="22" spans="1:13" s="52" customFormat="1">
      <c r="A22" s="44"/>
      <c r="B22" s="57"/>
      <c r="C22" s="58"/>
      <c r="D22" s="57"/>
      <c r="E22" s="57"/>
      <c r="F22" s="44"/>
      <c r="G22" s="57"/>
      <c r="H22" s="57"/>
      <c r="I22" s="57"/>
      <c r="J22" s="57"/>
      <c r="K22" s="57"/>
      <c r="L22" s="57"/>
      <c r="M22" s="57"/>
    </row>
    <row r="23" spans="1:13" s="2" customFormat="1" ht="18.75">
      <c r="A23" s="457" t="s">
        <v>304</v>
      </c>
      <c r="B23" s="459"/>
      <c r="C23" s="459"/>
      <c r="D23" s="459"/>
      <c r="E23" s="460"/>
      <c r="F23" s="461"/>
      <c r="G23" s="463"/>
      <c r="H23" s="457" t="s">
        <v>305</v>
      </c>
      <c r="I23" s="459"/>
      <c r="J23" s="459"/>
      <c r="K23" s="460"/>
      <c r="L23" s="473"/>
      <c r="M23" s="474"/>
    </row>
    <row r="24" spans="1:13" ht="16.5">
      <c r="A24" s="475" t="s">
        <v>316</v>
      </c>
      <c r="B24" s="475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</row>
  </sheetData>
  <mergeCells count="17"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3:E23"/>
    <mergeCell ref="F23:G23"/>
    <mergeCell ref="H23:K23"/>
    <mergeCell ref="L23:M23"/>
  </mergeCells>
  <phoneticPr fontId="45" type="noConversion"/>
  <dataValidations count="1">
    <dataValidation type="list" allowBlank="1" showInputMessage="1" showErrorMessage="1" sqref="M1:M14 M15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7"/>
  <sheetViews>
    <sheetView zoomScale="125" zoomScaleNormal="125" workbookViewId="0">
      <selection activeCell="D4" sqref="D4:D13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55" t="s">
        <v>317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41" customFormat="1" ht="15.95" customHeight="1">
      <c r="A2" s="470" t="s">
        <v>318</v>
      </c>
      <c r="B2" s="470" t="s">
        <v>288</v>
      </c>
      <c r="C2" s="470" t="s">
        <v>284</v>
      </c>
      <c r="D2" s="482" t="s">
        <v>285</v>
      </c>
      <c r="E2" s="470" t="s">
        <v>286</v>
      </c>
      <c r="F2" s="470" t="s">
        <v>287</v>
      </c>
      <c r="G2" s="484" t="s">
        <v>319</v>
      </c>
      <c r="H2" s="485"/>
      <c r="I2" s="486"/>
      <c r="J2" s="484" t="s">
        <v>320</v>
      </c>
      <c r="K2" s="485"/>
      <c r="L2" s="486"/>
      <c r="M2" s="484" t="s">
        <v>321</v>
      </c>
      <c r="N2" s="485"/>
      <c r="O2" s="486"/>
      <c r="P2" s="484" t="s">
        <v>322</v>
      </c>
      <c r="Q2" s="485"/>
      <c r="R2" s="486"/>
      <c r="S2" s="485" t="s">
        <v>323</v>
      </c>
      <c r="T2" s="485"/>
      <c r="U2" s="486"/>
      <c r="V2" s="494" t="s">
        <v>324</v>
      </c>
      <c r="W2" s="494" t="s">
        <v>297</v>
      </c>
    </row>
    <row r="3" spans="1:23" s="41" customFormat="1" ht="16.5">
      <c r="A3" s="471"/>
      <c r="B3" s="491"/>
      <c r="C3" s="491"/>
      <c r="D3" s="492"/>
      <c r="E3" s="491"/>
      <c r="F3" s="491"/>
      <c r="G3" s="3" t="s">
        <v>325</v>
      </c>
      <c r="H3" s="3" t="s">
        <v>69</v>
      </c>
      <c r="I3" s="3" t="s">
        <v>288</v>
      </c>
      <c r="J3" s="3" t="s">
        <v>325</v>
      </c>
      <c r="K3" s="3" t="s">
        <v>69</v>
      </c>
      <c r="L3" s="3" t="s">
        <v>288</v>
      </c>
      <c r="M3" s="3" t="s">
        <v>325</v>
      </c>
      <c r="N3" s="3" t="s">
        <v>69</v>
      </c>
      <c r="O3" s="3" t="s">
        <v>288</v>
      </c>
      <c r="P3" s="3" t="s">
        <v>325</v>
      </c>
      <c r="Q3" s="3" t="s">
        <v>69</v>
      </c>
      <c r="R3" s="3" t="s">
        <v>288</v>
      </c>
      <c r="S3" s="3" t="s">
        <v>325</v>
      </c>
      <c r="T3" s="3" t="s">
        <v>69</v>
      </c>
      <c r="U3" s="3" t="s">
        <v>288</v>
      </c>
      <c r="V3" s="495"/>
      <c r="W3" s="495"/>
    </row>
    <row r="4" spans="1:23" s="42" customFormat="1" ht="42.75" customHeight="1">
      <c r="A4" s="490" t="s">
        <v>326</v>
      </c>
      <c r="B4" s="490" t="s">
        <v>327</v>
      </c>
      <c r="C4" s="490">
        <v>5178</v>
      </c>
      <c r="D4" s="493" t="s">
        <v>300</v>
      </c>
      <c r="E4" s="490" t="s">
        <v>121</v>
      </c>
      <c r="F4" s="493" t="s">
        <v>63</v>
      </c>
      <c r="G4" s="46"/>
      <c r="H4" s="47" t="s">
        <v>300</v>
      </c>
      <c r="I4" s="46" t="s">
        <v>327</v>
      </c>
      <c r="J4" s="46"/>
      <c r="K4" s="46" t="s">
        <v>328</v>
      </c>
      <c r="L4" s="46" t="s">
        <v>327</v>
      </c>
      <c r="M4" s="46"/>
      <c r="N4" s="47" t="s">
        <v>329</v>
      </c>
      <c r="O4" s="46" t="s">
        <v>330</v>
      </c>
      <c r="P4" s="44"/>
      <c r="Q4" s="45" t="s">
        <v>331</v>
      </c>
      <c r="R4" s="46" t="s">
        <v>330</v>
      </c>
      <c r="S4" s="45"/>
      <c r="T4" s="45" t="s">
        <v>332</v>
      </c>
      <c r="U4" s="46" t="s">
        <v>330</v>
      </c>
      <c r="V4" s="496" t="s">
        <v>333</v>
      </c>
      <c r="W4" s="44"/>
    </row>
    <row r="5" spans="1:23" s="42" customFormat="1" ht="18" customHeight="1">
      <c r="A5" s="490"/>
      <c r="B5" s="490"/>
      <c r="C5" s="490"/>
      <c r="D5" s="493"/>
      <c r="E5" s="490"/>
      <c r="F5" s="493"/>
      <c r="G5" s="484" t="s">
        <v>334</v>
      </c>
      <c r="H5" s="485"/>
      <c r="I5" s="486"/>
      <c r="J5" s="484" t="s">
        <v>335</v>
      </c>
      <c r="K5" s="485"/>
      <c r="L5" s="486"/>
      <c r="M5" s="484" t="s">
        <v>336</v>
      </c>
      <c r="N5" s="485"/>
      <c r="O5" s="486"/>
      <c r="P5" s="484" t="s">
        <v>337</v>
      </c>
      <c r="Q5" s="485"/>
      <c r="R5" s="486"/>
      <c r="S5" s="485" t="s">
        <v>338</v>
      </c>
      <c r="T5" s="485"/>
      <c r="U5" s="486"/>
      <c r="V5" s="497"/>
      <c r="W5" s="44"/>
    </row>
    <row r="6" spans="1:23" s="42" customFormat="1" ht="18" customHeight="1">
      <c r="A6" s="490"/>
      <c r="B6" s="490"/>
      <c r="C6" s="490"/>
      <c r="D6" s="493"/>
      <c r="E6" s="490"/>
      <c r="F6" s="493"/>
      <c r="G6" s="3" t="s">
        <v>325</v>
      </c>
      <c r="H6" s="3" t="s">
        <v>69</v>
      </c>
      <c r="I6" s="3" t="s">
        <v>288</v>
      </c>
      <c r="J6" s="3" t="s">
        <v>325</v>
      </c>
      <c r="K6" s="3" t="s">
        <v>69</v>
      </c>
      <c r="L6" s="3" t="s">
        <v>288</v>
      </c>
      <c r="M6" s="3" t="s">
        <v>325</v>
      </c>
      <c r="N6" s="3" t="s">
        <v>69</v>
      </c>
      <c r="O6" s="3" t="s">
        <v>288</v>
      </c>
      <c r="P6" s="3" t="s">
        <v>325</v>
      </c>
      <c r="Q6" s="3" t="s">
        <v>69</v>
      </c>
      <c r="R6" s="3" t="s">
        <v>288</v>
      </c>
      <c r="S6" s="3" t="s">
        <v>325</v>
      </c>
      <c r="T6" s="3" t="s">
        <v>69</v>
      </c>
      <c r="U6" s="3" t="s">
        <v>288</v>
      </c>
      <c r="V6" s="497"/>
      <c r="W6" s="44"/>
    </row>
    <row r="7" spans="1:23" s="42" customFormat="1" ht="42.75" customHeight="1">
      <c r="A7" s="490"/>
      <c r="B7" s="490"/>
      <c r="C7" s="490"/>
      <c r="D7" s="493"/>
      <c r="E7" s="490"/>
      <c r="F7" s="493"/>
      <c r="G7" s="46" t="s">
        <v>339</v>
      </c>
      <c r="H7" s="47" t="s">
        <v>340</v>
      </c>
      <c r="I7" s="46" t="s">
        <v>341</v>
      </c>
      <c r="J7" s="46"/>
      <c r="K7" s="47" t="s">
        <v>342</v>
      </c>
      <c r="L7" s="46" t="s">
        <v>54</v>
      </c>
      <c r="M7" s="46" t="s">
        <v>343</v>
      </c>
      <c r="N7" s="47" t="s">
        <v>344</v>
      </c>
      <c r="O7" s="46" t="s">
        <v>345</v>
      </c>
      <c r="P7" s="44"/>
      <c r="Q7" s="45" t="s">
        <v>346</v>
      </c>
      <c r="R7" s="46" t="s">
        <v>347</v>
      </c>
      <c r="S7" s="45"/>
      <c r="T7" s="45" t="s">
        <v>348</v>
      </c>
      <c r="U7" s="46" t="s">
        <v>54</v>
      </c>
      <c r="V7" s="497"/>
      <c r="W7" s="44"/>
    </row>
    <row r="8" spans="1:23" s="42" customFormat="1" ht="15" customHeight="1">
      <c r="A8" s="490"/>
      <c r="B8" s="490"/>
      <c r="C8" s="490"/>
      <c r="D8" s="493"/>
      <c r="E8" s="490"/>
      <c r="F8" s="493"/>
      <c r="G8" s="484" t="s">
        <v>349</v>
      </c>
      <c r="H8" s="485"/>
      <c r="I8" s="486"/>
      <c r="J8" s="484" t="s">
        <v>350</v>
      </c>
      <c r="K8" s="485"/>
      <c r="L8" s="486"/>
      <c r="M8" s="484" t="s">
        <v>351</v>
      </c>
      <c r="N8" s="485"/>
      <c r="O8" s="486"/>
      <c r="P8" s="484" t="s">
        <v>352</v>
      </c>
      <c r="Q8" s="485"/>
      <c r="R8" s="486"/>
      <c r="S8" s="485" t="s">
        <v>353</v>
      </c>
      <c r="T8" s="485"/>
      <c r="U8" s="486"/>
      <c r="V8" s="497"/>
      <c r="W8" s="23"/>
    </row>
    <row r="9" spans="1:23" s="42" customFormat="1" ht="16.5">
      <c r="A9" s="490"/>
      <c r="B9" s="490"/>
      <c r="C9" s="490"/>
      <c r="D9" s="493"/>
      <c r="E9" s="490"/>
      <c r="F9" s="493"/>
      <c r="G9" s="3" t="s">
        <v>325</v>
      </c>
      <c r="H9" s="3" t="s">
        <v>69</v>
      </c>
      <c r="I9" s="3" t="s">
        <v>288</v>
      </c>
      <c r="J9" s="3" t="s">
        <v>325</v>
      </c>
      <c r="K9" s="3" t="s">
        <v>69</v>
      </c>
      <c r="L9" s="3" t="s">
        <v>288</v>
      </c>
      <c r="M9" s="3" t="s">
        <v>325</v>
      </c>
      <c r="N9" s="3" t="s">
        <v>69</v>
      </c>
      <c r="O9" s="3" t="s">
        <v>288</v>
      </c>
      <c r="P9" s="3" t="s">
        <v>325</v>
      </c>
      <c r="Q9" s="3" t="s">
        <v>69</v>
      </c>
      <c r="R9" s="3" t="s">
        <v>288</v>
      </c>
      <c r="S9" s="3" t="s">
        <v>325</v>
      </c>
      <c r="T9" s="3" t="s">
        <v>69</v>
      </c>
      <c r="U9" s="3" t="s">
        <v>288</v>
      </c>
      <c r="V9" s="497"/>
      <c r="W9" s="23"/>
    </row>
    <row r="10" spans="1:23" s="42" customFormat="1" ht="60.95" customHeight="1">
      <c r="A10" s="490"/>
      <c r="B10" s="490"/>
      <c r="C10" s="490"/>
      <c r="D10" s="493"/>
      <c r="E10" s="490"/>
      <c r="F10" s="493"/>
      <c r="G10" s="44" t="s">
        <v>354</v>
      </c>
      <c r="H10" s="45" t="s">
        <v>355</v>
      </c>
      <c r="I10" s="44"/>
      <c r="J10" s="44" t="s">
        <v>356</v>
      </c>
      <c r="K10" s="44" t="s">
        <v>357</v>
      </c>
      <c r="L10" s="46" t="s">
        <v>54</v>
      </c>
      <c r="M10" s="44" t="s">
        <v>358</v>
      </c>
      <c r="N10" s="44" t="s">
        <v>359</v>
      </c>
      <c r="O10" s="46" t="s">
        <v>54</v>
      </c>
      <c r="P10" s="44"/>
      <c r="Q10" s="45" t="s">
        <v>360</v>
      </c>
      <c r="R10" s="44" t="s">
        <v>54</v>
      </c>
      <c r="S10" s="44"/>
      <c r="T10" s="44" t="s">
        <v>361</v>
      </c>
      <c r="U10" s="44" t="s">
        <v>345</v>
      </c>
      <c r="V10" s="497"/>
      <c r="W10" s="44"/>
    </row>
    <row r="11" spans="1:23" ht="15" customHeight="1">
      <c r="A11" s="490"/>
      <c r="B11" s="490"/>
      <c r="C11" s="490"/>
      <c r="D11" s="493"/>
      <c r="E11" s="490"/>
      <c r="F11" s="493"/>
      <c r="G11" s="484" t="s">
        <v>362</v>
      </c>
      <c r="H11" s="485"/>
      <c r="I11" s="486"/>
      <c r="J11" s="484" t="s">
        <v>363</v>
      </c>
      <c r="K11" s="485"/>
      <c r="L11" s="486"/>
      <c r="M11" s="484" t="s">
        <v>364</v>
      </c>
      <c r="N11" s="485"/>
      <c r="O11" s="486"/>
      <c r="P11" s="484" t="s">
        <v>365</v>
      </c>
      <c r="Q11" s="485"/>
      <c r="R11" s="486"/>
      <c r="S11" s="485" t="s">
        <v>366</v>
      </c>
      <c r="T11" s="485"/>
      <c r="U11" s="486"/>
      <c r="V11" s="497"/>
      <c r="W11" s="23"/>
    </row>
    <row r="12" spans="1:23" ht="16.5">
      <c r="A12" s="490"/>
      <c r="B12" s="490"/>
      <c r="C12" s="490"/>
      <c r="D12" s="493"/>
      <c r="E12" s="490"/>
      <c r="F12" s="493"/>
      <c r="G12" s="3" t="s">
        <v>325</v>
      </c>
      <c r="H12" s="3" t="s">
        <v>69</v>
      </c>
      <c r="I12" s="3" t="s">
        <v>288</v>
      </c>
      <c r="J12" s="3" t="s">
        <v>325</v>
      </c>
      <c r="K12" s="3" t="s">
        <v>69</v>
      </c>
      <c r="L12" s="3" t="s">
        <v>288</v>
      </c>
      <c r="M12" s="3" t="s">
        <v>325</v>
      </c>
      <c r="N12" s="3" t="s">
        <v>69</v>
      </c>
      <c r="O12" s="3" t="s">
        <v>288</v>
      </c>
      <c r="P12" s="3" t="s">
        <v>325</v>
      </c>
      <c r="Q12" s="3" t="s">
        <v>69</v>
      </c>
      <c r="R12" s="3" t="s">
        <v>288</v>
      </c>
      <c r="S12" s="3" t="s">
        <v>325</v>
      </c>
      <c r="T12" s="3" t="s">
        <v>69</v>
      </c>
      <c r="U12" s="3" t="s">
        <v>288</v>
      </c>
      <c r="V12" s="497"/>
      <c r="W12" s="23"/>
    </row>
    <row r="13" spans="1:23" s="42" customFormat="1" ht="60.95" customHeight="1">
      <c r="A13" s="490"/>
      <c r="B13" s="490"/>
      <c r="C13" s="490"/>
      <c r="D13" s="493"/>
      <c r="E13" s="490"/>
      <c r="F13" s="493"/>
      <c r="G13" s="44"/>
      <c r="H13" s="45" t="s">
        <v>367</v>
      </c>
      <c r="I13" s="44"/>
      <c r="J13" s="44"/>
      <c r="K13" s="44" t="s">
        <v>368</v>
      </c>
      <c r="L13" s="46"/>
      <c r="M13" s="44"/>
      <c r="N13" s="44" t="s">
        <v>369</v>
      </c>
      <c r="O13" s="46"/>
      <c r="P13" s="44"/>
      <c r="Q13" s="44"/>
      <c r="R13" s="44"/>
      <c r="S13" s="44"/>
      <c r="T13" s="44"/>
      <c r="U13" s="44"/>
      <c r="V13" s="497"/>
      <c r="W13" s="44"/>
    </row>
    <row r="14" spans="1:23">
      <c r="A14" s="48"/>
      <c r="B14" s="48"/>
      <c r="C14" s="48"/>
      <c r="D14" s="49"/>
      <c r="E14" s="48"/>
      <c r="F14" s="4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23"/>
      <c r="D15" s="50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8.75">
      <c r="A16" s="473" t="s">
        <v>370</v>
      </c>
      <c r="B16" s="487"/>
      <c r="C16" s="487"/>
      <c r="D16" s="487"/>
      <c r="E16" s="474"/>
      <c r="F16" s="461"/>
      <c r="G16" s="463"/>
      <c r="H16" s="39"/>
      <c r="I16" s="39"/>
      <c r="J16" s="473" t="s">
        <v>371</v>
      </c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74"/>
      <c r="V16" s="51"/>
      <c r="W16" s="9"/>
    </row>
    <row r="17" spans="1:23" ht="65.099999999999994" customHeight="1">
      <c r="A17" s="488" t="s">
        <v>372</v>
      </c>
      <c r="B17" s="488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</row>
  </sheetData>
  <mergeCells count="40">
    <mergeCell ref="V4:V13"/>
    <mergeCell ref="W2:W3"/>
    <mergeCell ref="A16:E16"/>
    <mergeCell ref="F16:G16"/>
    <mergeCell ref="J16:U16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</mergeCells>
  <phoneticPr fontId="45" type="noConversion"/>
  <dataValidations count="1">
    <dataValidation type="list" allowBlank="1" showInputMessage="1" showErrorMessage="1" sqref="W1 W4 W5 W6 W7 W8:W10 W11:W13 W1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K8" sqref="K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5" t="s">
        <v>373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16.5">
      <c r="A2" s="26" t="s">
        <v>374</v>
      </c>
      <c r="B2" s="27" t="s">
        <v>375</v>
      </c>
      <c r="C2" s="28" t="s">
        <v>325</v>
      </c>
      <c r="D2" s="28" t="s">
        <v>286</v>
      </c>
      <c r="E2" s="29" t="s">
        <v>287</v>
      </c>
      <c r="F2" s="29" t="s">
        <v>288</v>
      </c>
      <c r="G2" s="30" t="s">
        <v>376</v>
      </c>
      <c r="H2" s="30" t="s">
        <v>377</v>
      </c>
      <c r="I2" s="30" t="s">
        <v>378</v>
      </c>
      <c r="J2" s="30" t="s">
        <v>377</v>
      </c>
      <c r="K2" s="30" t="s">
        <v>379</v>
      </c>
      <c r="L2" s="30" t="s">
        <v>377</v>
      </c>
      <c r="M2" s="29" t="s">
        <v>324</v>
      </c>
      <c r="N2" s="29" t="s">
        <v>297</v>
      </c>
    </row>
    <row r="3" spans="1:14" s="10" customFormat="1" ht="16.5">
      <c r="A3" s="31">
        <v>44678</v>
      </c>
      <c r="B3" s="13" t="s">
        <v>299</v>
      </c>
      <c r="C3" s="14" t="s">
        <v>300</v>
      </c>
      <c r="D3" s="14" t="s">
        <v>120</v>
      </c>
      <c r="E3" s="17" t="s">
        <v>63</v>
      </c>
      <c r="F3" s="15" t="s">
        <v>54</v>
      </c>
      <c r="G3" s="32">
        <v>0.38888888888888901</v>
      </c>
      <c r="H3" s="33" t="s">
        <v>380</v>
      </c>
      <c r="I3" s="32">
        <v>0.625</v>
      </c>
      <c r="J3" s="33" t="s">
        <v>380</v>
      </c>
      <c r="K3" s="15"/>
      <c r="L3" s="15"/>
      <c r="M3" s="15" t="s">
        <v>333</v>
      </c>
      <c r="N3" s="15"/>
    </row>
    <row r="4" spans="1:14" s="10" customFormat="1" ht="16.5">
      <c r="A4" s="31">
        <v>44679</v>
      </c>
      <c r="B4" s="13" t="s">
        <v>299</v>
      </c>
      <c r="C4" s="14" t="s">
        <v>300</v>
      </c>
      <c r="D4" s="14" t="s">
        <v>120</v>
      </c>
      <c r="E4" s="17" t="s">
        <v>63</v>
      </c>
      <c r="F4" s="15" t="s">
        <v>54</v>
      </c>
      <c r="G4" s="32">
        <v>0.375</v>
      </c>
      <c r="H4" s="33" t="s">
        <v>380</v>
      </c>
      <c r="I4" s="32">
        <v>0.63541666666666696</v>
      </c>
      <c r="J4" s="33" t="s">
        <v>380</v>
      </c>
      <c r="K4" s="15"/>
      <c r="L4" s="15"/>
      <c r="M4" s="15" t="s">
        <v>333</v>
      </c>
      <c r="N4" s="15"/>
    </row>
    <row r="5" spans="1:14" s="10" customFormat="1" ht="16.5">
      <c r="A5" s="31">
        <v>44680</v>
      </c>
      <c r="B5" s="13" t="s">
        <v>299</v>
      </c>
      <c r="C5" s="14" t="s">
        <v>300</v>
      </c>
      <c r="D5" s="14" t="s">
        <v>120</v>
      </c>
      <c r="E5" s="17" t="s">
        <v>63</v>
      </c>
      <c r="F5" s="15" t="s">
        <v>54</v>
      </c>
      <c r="G5" s="32">
        <v>0.38541666666666702</v>
      </c>
      <c r="H5" s="33" t="s">
        <v>380</v>
      </c>
      <c r="I5" s="32">
        <v>0.60416666666666696</v>
      </c>
      <c r="J5" s="33" t="s">
        <v>380</v>
      </c>
      <c r="K5" s="15"/>
      <c r="L5" s="15"/>
      <c r="M5" s="15" t="s">
        <v>333</v>
      </c>
      <c r="N5" s="15"/>
    </row>
    <row r="6" spans="1:14" s="10" customFormat="1" ht="16.5">
      <c r="A6" s="31">
        <v>44681</v>
      </c>
      <c r="B6" s="13" t="s">
        <v>299</v>
      </c>
      <c r="C6" s="14" t="s">
        <v>300</v>
      </c>
      <c r="D6" s="14" t="s">
        <v>120</v>
      </c>
      <c r="E6" s="17" t="s">
        <v>63</v>
      </c>
      <c r="F6" s="15" t="s">
        <v>54</v>
      </c>
      <c r="G6" s="32">
        <v>0.39583333333333298</v>
      </c>
      <c r="H6" s="33" t="s">
        <v>380</v>
      </c>
      <c r="I6" s="32">
        <v>0.64583333333333304</v>
      </c>
      <c r="J6" s="33" t="s">
        <v>380</v>
      </c>
      <c r="K6" s="15"/>
      <c r="L6" s="15"/>
      <c r="M6" s="15" t="s">
        <v>333</v>
      </c>
      <c r="N6" s="15"/>
    </row>
    <row r="7" spans="1:14" s="10" customFormat="1" ht="16.5">
      <c r="A7" s="31">
        <v>44683</v>
      </c>
      <c r="B7" s="13" t="s">
        <v>299</v>
      </c>
      <c r="C7" s="14" t="s">
        <v>300</v>
      </c>
      <c r="D7" s="14" t="s">
        <v>120</v>
      </c>
      <c r="E7" s="17" t="s">
        <v>63</v>
      </c>
      <c r="F7" s="15" t="s">
        <v>54</v>
      </c>
      <c r="G7" s="32">
        <v>0.38888888888888901</v>
      </c>
      <c r="H7" s="33" t="s">
        <v>380</v>
      </c>
      <c r="I7" s="32">
        <v>0.66666666666666696</v>
      </c>
      <c r="J7" s="33" t="s">
        <v>380</v>
      </c>
      <c r="K7" s="15"/>
      <c r="L7" s="15"/>
      <c r="M7" s="15" t="s">
        <v>333</v>
      </c>
      <c r="N7" s="15"/>
    </row>
    <row r="8" spans="1:14" s="10" customFormat="1" ht="16.5">
      <c r="A8" s="31">
        <v>44684</v>
      </c>
      <c r="B8" s="13" t="s">
        <v>299</v>
      </c>
      <c r="C8" s="14" t="s">
        <v>300</v>
      </c>
      <c r="D8" s="14" t="s">
        <v>120</v>
      </c>
      <c r="E8" s="17" t="s">
        <v>63</v>
      </c>
      <c r="F8" s="15" t="s">
        <v>54</v>
      </c>
      <c r="G8" s="32">
        <v>0.40625</v>
      </c>
      <c r="H8" s="33" t="s">
        <v>380</v>
      </c>
      <c r="I8" s="32">
        <v>0.60416666666666696</v>
      </c>
      <c r="J8" s="33" t="s">
        <v>380</v>
      </c>
      <c r="K8" s="15"/>
      <c r="L8" s="15"/>
      <c r="M8" s="15" t="s">
        <v>333</v>
      </c>
      <c r="N8" s="15"/>
    </row>
    <row r="9" spans="1:14" s="10" customFormat="1" ht="16.5">
      <c r="A9" s="31">
        <v>44685</v>
      </c>
      <c r="B9" s="13" t="s">
        <v>299</v>
      </c>
      <c r="C9" s="14" t="s">
        <v>300</v>
      </c>
      <c r="D9" s="14" t="s">
        <v>120</v>
      </c>
      <c r="E9" s="17" t="s">
        <v>63</v>
      </c>
      <c r="F9" s="15" t="s">
        <v>54</v>
      </c>
      <c r="G9" s="32">
        <v>0.38541666666666702</v>
      </c>
      <c r="H9" s="33" t="s">
        <v>380</v>
      </c>
      <c r="I9" s="32">
        <v>0.625</v>
      </c>
      <c r="J9" s="33" t="s">
        <v>380</v>
      </c>
      <c r="K9" s="15"/>
      <c r="L9" s="15"/>
      <c r="M9" s="15" t="s">
        <v>333</v>
      </c>
      <c r="N9" s="15"/>
    </row>
    <row r="10" spans="1:14" s="10" customFormat="1" ht="16.5">
      <c r="A10" s="31">
        <v>44686</v>
      </c>
      <c r="B10" s="13" t="s">
        <v>299</v>
      </c>
      <c r="C10" s="14" t="s">
        <v>300</v>
      </c>
      <c r="D10" s="14" t="s">
        <v>120</v>
      </c>
      <c r="E10" s="17" t="s">
        <v>63</v>
      </c>
      <c r="F10" s="15" t="s">
        <v>54</v>
      </c>
      <c r="G10" s="32">
        <v>0.38888888888888901</v>
      </c>
      <c r="H10" s="33" t="s">
        <v>380</v>
      </c>
      <c r="I10" s="32">
        <v>0.64583333333333304</v>
      </c>
      <c r="J10" s="33" t="s">
        <v>380</v>
      </c>
      <c r="K10" s="15"/>
      <c r="L10" s="15"/>
      <c r="M10" s="15" t="s">
        <v>333</v>
      </c>
      <c r="N10" s="15"/>
    </row>
    <row r="11" spans="1:14" s="10" customFormat="1" ht="16.5">
      <c r="A11" s="31">
        <v>44687</v>
      </c>
      <c r="B11" s="13" t="s">
        <v>299</v>
      </c>
      <c r="C11" s="14" t="s">
        <v>300</v>
      </c>
      <c r="D11" s="14" t="s">
        <v>120</v>
      </c>
      <c r="E11" s="17" t="s">
        <v>63</v>
      </c>
      <c r="F11" s="15" t="s">
        <v>54</v>
      </c>
      <c r="G11" s="34">
        <v>0.45833333333333298</v>
      </c>
      <c r="H11" s="33" t="s">
        <v>380</v>
      </c>
      <c r="I11" s="36">
        <v>0.67361111111111105</v>
      </c>
      <c r="J11" s="33" t="s">
        <v>380</v>
      </c>
      <c r="K11" s="15"/>
      <c r="L11" s="15"/>
      <c r="M11" s="15" t="s">
        <v>333</v>
      </c>
      <c r="N11" s="15"/>
    </row>
    <row r="12" spans="1:14" s="10" customFormat="1" ht="16.5">
      <c r="A12" s="31">
        <v>44688</v>
      </c>
      <c r="B12" s="13" t="s">
        <v>299</v>
      </c>
      <c r="C12" s="14" t="s">
        <v>300</v>
      </c>
      <c r="D12" s="14" t="s">
        <v>120</v>
      </c>
      <c r="E12" s="17" t="s">
        <v>63</v>
      </c>
      <c r="F12" s="15" t="s">
        <v>54</v>
      </c>
      <c r="G12" s="34">
        <v>0.47222222222222199</v>
      </c>
      <c r="H12" s="33" t="s">
        <v>380</v>
      </c>
      <c r="I12" s="36">
        <v>0.6875</v>
      </c>
      <c r="J12" s="33" t="s">
        <v>380</v>
      </c>
      <c r="K12" s="15"/>
      <c r="L12" s="15"/>
      <c r="M12" s="15" t="s">
        <v>333</v>
      </c>
      <c r="N12" s="15"/>
    </row>
    <row r="13" spans="1:14" s="10" customFormat="1" ht="16.5">
      <c r="A13" s="31">
        <v>44689</v>
      </c>
      <c r="B13" s="13" t="s">
        <v>299</v>
      </c>
      <c r="C13" s="14" t="s">
        <v>300</v>
      </c>
      <c r="D13" s="14" t="s">
        <v>120</v>
      </c>
      <c r="E13" s="17" t="s">
        <v>63</v>
      </c>
      <c r="F13" s="15" t="s">
        <v>54</v>
      </c>
      <c r="G13" s="34">
        <v>0.32291666666666702</v>
      </c>
      <c r="H13" s="33" t="s">
        <v>380</v>
      </c>
      <c r="I13" s="36">
        <v>0.54861111111111105</v>
      </c>
      <c r="J13" s="33" t="s">
        <v>380</v>
      </c>
      <c r="K13" s="15"/>
      <c r="L13" s="15"/>
      <c r="M13" s="15" t="s">
        <v>333</v>
      </c>
      <c r="N13" s="15"/>
    </row>
    <row r="14" spans="1:14" s="10" customFormat="1" ht="17.25">
      <c r="A14" s="35">
        <v>44690</v>
      </c>
      <c r="B14" s="13" t="s">
        <v>299</v>
      </c>
      <c r="C14" s="14" t="s">
        <v>300</v>
      </c>
      <c r="D14" s="14" t="s">
        <v>120</v>
      </c>
      <c r="E14" s="17" t="s">
        <v>63</v>
      </c>
      <c r="F14" s="15" t="s">
        <v>54</v>
      </c>
      <c r="G14" s="36">
        <v>0.34375</v>
      </c>
      <c r="H14" s="33" t="s">
        <v>380</v>
      </c>
      <c r="I14" s="36">
        <v>0.5625</v>
      </c>
      <c r="J14" s="33" t="s">
        <v>380</v>
      </c>
      <c r="K14" s="15"/>
      <c r="L14" s="15"/>
      <c r="M14" s="15" t="s">
        <v>333</v>
      </c>
      <c r="N14" s="15"/>
    </row>
    <row r="15" spans="1:14" s="10" customFormat="1" ht="15" customHeight="1">
      <c r="A15" s="35">
        <v>44691</v>
      </c>
      <c r="B15" s="13"/>
      <c r="C15" s="14" t="s">
        <v>300</v>
      </c>
      <c r="D15" s="14" t="s">
        <v>120</v>
      </c>
      <c r="E15" s="17" t="s">
        <v>63</v>
      </c>
      <c r="F15" s="15" t="s">
        <v>54</v>
      </c>
      <c r="G15" s="36">
        <v>0.375</v>
      </c>
      <c r="H15" s="33" t="s">
        <v>380</v>
      </c>
      <c r="I15" s="32">
        <v>0.625</v>
      </c>
      <c r="J15" s="33" t="s">
        <v>380</v>
      </c>
      <c r="K15" s="15"/>
      <c r="L15" s="15"/>
      <c r="M15" s="15" t="s">
        <v>333</v>
      </c>
      <c r="N15" s="15"/>
    </row>
    <row r="16" spans="1:14" s="10" customFormat="1" ht="17.25" hidden="1">
      <c r="A16" s="35">
        <v>44692</v>
      </c>
      <c r="B16" s="13"/>
      <c r="C16" s="14" t="s">
        <v>300</v>
      </c>
      <c r="D16" s="14" t="s">
        <v>120</v>
      </c>
      <c r="E16" s="17" t="s">
        <v>63</v>
      </c>
      <c r="F16" s="15" t="s">
        <v>54</v>
      </c>
      <c r="G16" s="36">
        <v>0.39583333333333298</v>
      </c>
      <c r="H16" s="33" t="s">
        <v>380</v>
      </c>
      <c r="I16" s="32">
        <v>0.64583333333333304</v>
      </c>
      <c r="J16" s="33" t="s">
        <v>380</v>
      </c>
      <c r="K16" s="15"/>
      <c r="L16" s="15"/>
      <c r="M16" s="15" t="s">
        <v>333</v>
      </c>
      <c r="N16" s="15"/>
    </row>
    <row r="17" spans="1:14" s="10" customFormat="1" ht="0.95" hidden="1" customHeight="1">
      <c r="A17" s="35">
        <v>44693</v>
      </c>
      <c r="B17" s="13"/>
      <c r="C17" s="14" t="s">
        <v>300</v>
      </c>
      <c r="D17" s="14" t="s">
        <v>120</v>
      </c>
      <c r="E17" s="17" t="s">
        <v>63</v>
      </c>
      <c r="F17" s="15" t="s">
        <v>54</v>
      </c>
      <c r="G17" s="36">
        <v>0.40972222222222199</v>
      </c>
      <c r="H17" s="33" t="s">
        <v>380</v>
      </c>
      <c r="I17" s="36">
        <v>0.67361111111111105</v>
      </c>
      <c r="J17" s="33" t="s">
        <v>380</v>
      </c>
      <c r="K17" s="15"/>
      <c r="L17" s="15"/>
      <c r="M17" s="15" t="s">
        <v>333</v>
      </c>
      <c r="N17" s="15"/>
    </row>
    <row r="18" spans="1:14" s="10" customFormat="1" ht="17.25" hidden="1">
      <c r="A18" s="35">
        <v>44694</v>
      </c>
      <c r="B18" s="13"/>
      <c r="C18" s="14" t="s">
        <v>300</v>
      </c>
      <c r="D18" s="14" t="s">
        <v>120</v>
      </c>
      <c r="E18" s="17" t="s">
        <v>63</v>
      </c>
      <c r="F18" s="15" t="s">
        <v>54</v>
      </c>
      <c r="G18" s="36">
        <v>0.43055555555555602</v>
      </c>
      <c r="H18" s="33" t="s">
        <v>380</v>
      </c>
      <c r="I18" s="36">
        <v>0.6875</v>
      </c>
      <c r="J18" s="33" t="s">
        <v>380</v>
      </c>
      <c r="K18" s="15"/>
      <c r="L18" s="15"/>
      <c r="M18" s="15" t="s">
        <v>333</v>
      </c>
      <c r="N18" s="15"/>
    </row>
    <row r="19" spans="1:14" s="10" customFormat="1" ht="17.25" hidden="1">
      <c r="A19" s="35">
        <v>44695</v>
      </c>
      <c r="B19" s="13"/>
      <c r="C19" s="14" t="s">
        <v>300</v>
      </c>
      <c r="D19" s="14" t="s">
        <v>120</v>
      </c>
      <c r="E19" s="17" t="s">
        <v>63</v>
      </c>
      <c r="F19" s="15" t="s">
        <v>54</v>
      </c>
      <c r="G19" s="36">
        <v>0.45138888888888901</v>
      </c>
      <c r="H19" s="33" t="s">
        <v>380</v>
      </c>
      <c r="I19" s="36">
        <v>0.54861111111111105</v>
      </c>
      <c r="J19" s="33" t="s">
        <v>380</v>
      </c>
      <c r="K19" s="15"/>
      <c r="L19" s="15"/>
      <c r="M19" s="15" t="s">
        <v>333</v>
      </c>
      <c r="N19" s="15"/>
    </row>
    <row r="20" spans="1:14" s="10" customFormat="1" ht="17.25" hidden="1">
      <c r="A20" s="35">
        <v>44321</v>
      </c>
      <c r="B20" s="13"/>
      <c r="C20" s="14" t="s">
        <v>300</v>
      </c>
      <c r="D20" s="14" t="s">
        <v>120</v>
      </c>
      <c r="E20" s="17" t="s">
        <v>63</v>
      </c>
      <c r="F20" s="15" t="s">
        <v>54</v>
      </c>
      <c r="G20" s="36">
        <v>0.47222222222222199</v>
      </c>
      <c r="H20" s="33" t="s">
        <v>380</v>
      </c>
      <c r="I20" s="36">
        <v>0.5625</v>
      </c>
      <c r="J20" s="33" t="s">
        <v>380</v>
      </c>
      <c r="K20" s="15"/>
      <c r="L20" s="15"/>
      <c r="M20" s="15" t="s">
        <v>333</v>
      </c>
      <c r="N20" s="15"/>
    </row>
    <row r="21" spans="1:14" s="10" customFormat="1" ht="17.25" hidden="1">
      <c r="A21" s="35">
        <v>44323</v>
      </c>
      <c r="B21" s="13"/>
      <c r="C21" s="14" t="s">
        <v>300</v>
      </c>
      <c r="D21" s="14" t="s">
        <v>120</v>
      </c>
      <c r="E21" s="17" t="s">
        <v>63</v>
      </c>
      <c r="F21" s="15" t="s">
        <v>54</v>
      </c>
      <c r="G21" s="36">
        <v>0.33333333333333298</v>
      </c>
      <c r="H21" s="33" t="s">
        <v>380</v>
      </c>
      <c r="I21" s="32">
        <v>0.625</v>
      </c>
      <c r="J21" s="33" t="s">
        <v>380</v>
      </c>
      <c r="K21" s="15"/>
      <c r="L21" s="15"/>
      <c r="M21" s="15" t="s">
        <v>333</v>
      </c>
      <c r="N21" s="15"/>
    </row>
    <row r="22" spans="1:14" s="10" customFormat="1" ht="17.25" hidden="1">
      <c r="A22" s="35">
        <v>44326</v>
      </c>
      <c r="B22" s="13"/>
      <c r="C22" s="14" t="s">
        <v>300</v>
      </c>
      <c r="D22" s="14" t="s">
        <v>120</v>
      </c>
      <c r="E22" s="17" t="s">
        <v>63</v>
      </c>
      <c r="F22" s="15" t="s">
        <v>54</v>
      </c>
      <c r="G22" s="36">
        <v>0.31944444444444398</v>
      </c>
      <c r="H22" s="33" t="s">
        <v>380</v>
      </c>
      <c r="I22" s="32">
        <v>0.63541666666666696</v>
      </c>
      <c r="J22" s="33" t="s">
        <v>380</v>
      </c>
      <c r="K22" s="15"/>
      <c r="L22" s="15"/>
      <c r="M22" s="15" t="s">
        <v>333</v>
      </c>
      <c r="N22" s="15"/>
    </row>
    <row r="23" spans="1:14" s="10" customFormat="1" ht="17.25" hidden="1">
      <c r="A23" s="35">
        <v>44328</v>
      </c>
      <c r="B23" s="13"/>
      <c r="C23" s="14" t="s">
        <v>300</v>
      </c>
      <c r="D23" s="14" t="s">
        <v>120</v>
      </c>
      <c r="E23" s="17" t="s">
        <v>63</v>
      </c>
      <c r="F23" s="15" t="s">
        <v>54</v>
      </c>
      <c r="G23" s="36">
        <v>0.42013888888888901</v>
      </c>
      <c r="H23" s="33" t="s">
        <v>380</v>
      </c>
      <c r="I23" s="32">
        <v>0.60416666666666696</v>
      </c>
      <c r="J23" s="33" t="s">
        <v>380</v>
      </c>
      <c r="K23" s="15"/>
      <c r="L23" s="15"/>
      <c r="M23" s="15" t="s">
        <v>333</v>
      </c>
      <c r="N23" s="15"/>
    </row>
    <row r="24" spans="1:14" s="10" customFormat="1" ht="17.25" hidden="1">
      <c r="A24" s="35">
        <v>44331</v>
      </c>
      <c r="B24" s="13"/>
      <c r="C24" s="14" t="s">
        <v>300</v>
      </c>
      <c r="D24" s="14" t="s">
        <v>120</v>
      </c>
      <c r="E24" s="17" t="s">
        <v>63</v>
      </c>
      <c r="F24" s="15" t="s">
        <v>54</v>
      </c>
      <c r="G24" s="36">
        <v>0.35069444444444398</v>
      </c>
      <c r="H24" s="33" t="s">
        <v>380</v>
      </c>
      <c r="I24" s="32">
        <v>0.64583333333333304</v>
      </c>
      <c r="J24" s="33" t="s">
        <v>380</v>
      </c>
      <c r="K24" s="15"/>
      <c r="L24" s="15"/>
      <c r="M24" s="15" t="s">
        <v>333</v>
      </c>
      <c r="N24" s="15"/>
    </row>
    <row r="25" spans="1:14" s="10" customFormat="1" ht="17.25" hidden="1">
      <c r="A25" s="35">
        <v>44333</v>
      </c>
      <c r="B25" s="13"/>
      <c r="C25" s="14" t="s">
        <v>300</v>
      </c>
      <c r="D25" s="14" t="s">
        <v>120</v>
      </c>
      <c r="E25" s="17" t="s">
        <v>63</v>
      </c>
      <c r="F25" s="15" t="s">
        <v>54</v>
      </c>
      <c r="G25" s="36">
        <v>0.38541666666666702</v>
      </c>
      <c r="H25" s="33" t="s">
        <v>380</v>
      </c>
      <c r="I25" s="32">
        <v>0.66666666666666696</v>
      </c>
      <c r="J25" s="33" t="s">
        <v>380</v>
      </c>
      <c r="K25" s="15"/>
      <c r="L25" s="15"/>
      <c r="M25" s="15" t="s">
        <v>333</v>
      </c>
      <c r="N25" s="15"/>
    </row>
    <row r="26" spans="1:14" s="10" customFormat="1" ht="17.25" hidden="1">
      <c r="A26" s="35">
        <v>44338</v>
      </c>
      <c r="B26" s="13"/>
      <c r="C26" s="14" t="s">
        <v>300</v>
      </c>
      <c r="D26" s="14" t="s">
        <v>120</v>
      </c>
      <c r="E26" s="17" t="s">
        <v>63</v>
      </c>
      <c r="F26" s="15" t="s">
        <v>54</v>
      </c>
      <c r="G26" s="36">
        <v>0.35763888888888901</v>
      </c>
      <c r="H26" s="33" t="s">
        <v>380</v>
      </c>
      <c r="I26" s="32">
        <v>0.60416666666666696</v>
      </c>
      <c r="J26" s="33" t="s">
        <v>380</v>
      </c>
      <c r="K26" s="15"/>
      <c r="L26" s="15"/>
      <c r="M26" s="15" t="s">
        <v>333</v>
      </c>
      <c r="N26" s="15"/>
    </row>
    <row r="27" spans="1:14" s="10" customFormat="1" ht="17.25" hidden="1">
      <c r="A27" s="35">
        <v>44340</v>
      </c>
      <c r="B27" s="13"/>
      <c r="C27" s="14" t="s">
        <v>300</v>
      </c>
      <c r="D27" s="14" t="s">
        <v>120</v>
      </c>
      <c r="E27" s="17" t="s">
        <v>63</v>
      </c>
      <c r="F27" s="15" t="s">
        <v>54</v>
      </c>
      <c r="G27" s="36">
        <v>0.42708333333333298</v>
      </c>
      <c r="H27" s="33" t="s">
        <v>380</v>
      </c>
      <c r="I27" s="32">
        <v>0.625</v>
      </c>
      <c r="J27" s="33" t="s">
        <v>380</v>
      </c>
      <c r="K27" s="15"/>
      <c r="L27" s="15"/>
      <c r="M27" s="15" t="s">
        <v>333</v>
      </c>
      <c r="N27" s="15"/>
    </row>
    <row r="28" spans="1:14" s="10" customFormat="1" ht="17.25" hidden="1">
      <c r="A28" s="35">
        <v>44342</v>
      </c>
      <c r="B28" s="13"/>
      <c r="C28" s="14" t="s">
        <v>300</v>
      </c>
      <c r="D28" s="14" t="s">
        <v>120</v>
      </c>
      <c r="E28" s="17" t="s">
        <v>63</v>
      </c>
      <c r="F28" s="15" t="s">
        <v>54</v>
      </c>
      <c r="G28" s="36">
        <v>0.35763888888888901</v>
      </c>
      <c r="H28" s="33" t="s">
        <v>380</v>
      </c>
      <c r="I28" s="32">
        <v>0.64583333333333304</v>
      </c>
      <c r="J28" s="33" t="s">
        <v>380</v>
      </c>
      <c r="K28" s="15"/>
      <c r="L28" s="15"/>
      <c r="M28" s="15" t="s">
        <v>333</v>
      </c>
      <c r="N28" s="15"/>
    </row>
    <row r="29" spans="1:14" s="10" customFormat="1" ht="17.25" hidden="1">
      <c r="A29" s="35">
        <v>44348</v>
      </c>
      <c r="B29" s="13"/>
      <c r="C29" s="14" t="s">
        <v>300</v>
      </c>
      <c r="D29" s="14" t="s">
        <v>120</v>
      </c>
      <c r="E29" s="17" t="s">
        <v>63</v>
      </c>
      <c r="F29" s="15" t="s">
        <v>54</v>
      </c>
      <c r="G29" s="36">
        <v>0.375</v>
      </c>
      <c r="H29" s="33" t="s">
        <v>380</v>
      </c>
      <c r="I29" s="36">
        <v>0.59722222222222199</v>
      </c>
      <c r="J29" s="33" t="s">
        <v>380</v>
      </c>
      <c r="K29" s="15"/>
      <c r="L29" s="15"/>
      <c r="M29" s="15" t="s">
        <v>333</v>
      </c>
      <c r="N29" s="15"/>
    </row>
    <row r="30" spans="1:14" s="10" customFormat="1" ht="17.25" hidden="1">
      <c r="A30" s="35">
        <v>44352</v>
      </c>
      <c r="B30" s="13"/>
      <c r="C30" s="14" t="s">
        <v>300</v>
      </c>
      <c r="D30" s="14" t="s">
        <v>120</v>
      </c>
      <c r="E30" s="17" t="s">
        <v>63</v>
      </c>
      <c r="F30" s="15" t="s">
        <v>54</v>
      </c>
      <c r="G30" s="36">
        <v>0.38888888888888901</v>
      </c>
      <c r="H30" s="33" t="s">
        <v>380</v>
      </c>
      <c r="I30" s="32">
        <v>0.625</v>
      </c>
      <c r="J30" s="33" t="s">
        <v>380</v>
      </c>
      <c r="K30" s="15"/>
      <c r="L30" s="15"/>
      <c r="M30" s="15" t="s">
        <v>333</v>
      </c>
      <c r="N30" s="15"/>
    </row>
    <row r="31" spans="1:14" s="10" customFormat="1" ht="17.25" hidden="1">
      <c r="A31" s="35">
        <v>44355</v>
      </c>
      <c r="B31" s="37"/>
      <c r="C31" s="14" t="s">
        <v>300</v>
      </c>
      <c r="D31" s="14" t="s">
        <v>120</v>
      </c>
      <c r="E31" s="17" t="s">
        <v>63</v>
      </c>
      <c r="F31" s="15" t="s">
        <v>54</v>
      </c>
      <c r="G31" s="36">
        <v>0.34027777777777801</v>
      </c>
      <c r="H31" s="33" t="s">
        <v>380</v>
      </c>
      <c r="I31" s="32">
        <v>0.63541666666666696</v>
      </c>
      <c r="J31" s="33" t="s">
        <v>380</v>
      </c>
      <c r="K31" s="15"/>
      <c r="L31" s="15"/>
      <c r="M31" s="15" t="s">
        <v>333</v>
      </c>
      <c r="N31" s="15"/>
    </row>
    <row r="32" spans="1:14" s="10" customFormat="1" ht="17.25" hidden="1">
      <c r="A32" s="35">
        <v>44357</v>
      </c>
      <c r="B32" s="37"/>
      <c r="C32" s="14" t="s">
        <v>300</v>
      </c>
      <c r="D32" s="14" t="s">
        <v>120</v>
      </c>
      <c r="E32" s="17" t="s">
        <v>63</v>
      </c>
      <c r="F32" s="15" t="s">
        <v>54</v>
      </c>
      <c r="G32" s="36">
        <v>0.32638888888888901</v>
      </c>
      <c r="H32" s="33" t="s">
        <v>380</v>
      </c>
      <c r="I32" s="32">
        <v>0.60416666666666696</v>
      </c>
      <c r="J32" s="33" t="s">
        <v>380</v>
      </c>
      <c r="K32" s="15"/>
      <c r="L32" s="15"/>
      <c r="M32" s="15" t="s">
        <v>333</v>
      </c>
      <c r="N32" s="15"/>
    </row>
    <row r="33" spans="1:14" s="10" customFormat="1" ht="17.25" hidden="1">
      <c r="A33" s="35">
        <v>44359</v>
      </c>
      <c r="B33" s="37"/>
      <c r="C33" s="14" t="s">
        <v>300</v>
      </c>
      <c r="D33" s="14" t="s">
        <v>120</v>
      </c>
      <c r="E33" s="17" t="s">
        <v>63</v>
      </c>
      <c r="F33" s="15" t="s">
        <v>54</v>
      </c>
      <c r="G33" s="36">
        <v>0.31944444444444398</v>
      </c>
      <c r="H33" s="33" t="s">
        <v>380</v>
      </c>
      <c r="I33" s="32">
        <v>0.64583333333333304</v>
      </c>
      <c r="J33" s="33" t="s">
        <v>380</v>
      </c>
      <c r="K33" s="15"/>
      <c r="L33" s="15"/>
      <c r="M33" s="15" t="s">
        <v>333</v>
      </c>
      <c r="N33" s="15"/>
    </row>
    <row r="34" spans="1:14" s="10" customFormat="1" ht="17.25" hidden="1">
      <c r="A34" s="35">
        <v>44361</v>
      </c>
      <c r="B34" s="37"/>
      <c r="C34" s="14" t="s">
        <v>300</v>
      </c>
      <c r="D34" s="14" t="s">
        <v>120</v>
      </c>
      <c r="E34" s="17" t="s">
        <v>63</v>
      </c>
      <c r="F34" s="15" t="s">
        <v>54</v>
      </c>
      <c r="G34" s="36">
        <v>0.33680555555555602</v>
      </c>
      <c r="H34" s="33" t="s">
        <v>380</v>
      </c>
      <c r="I34" s="32">
        <v>0.66666666666666696</v>
      </c>
      <c r="J34" s="33" t="s">
        <v>380</v>
      </c>
      <c r="K34" s="15"/>
      <c r="L34" s="15"/>
      <c r="M34" s="15" t="s">
        <v>333</v>
      </c>
      <c r="N34" s="15"/>
    </row>
    <row r="35" spans="1:14" s="10" customFormat="1" ht="17.25" hidden="1">
      <c r="A35" s="35">
        <v>44363</v>
      </c>
      <c r="B35" s="37"/>
      <c r="C35" s="14" t="s">
        <v>300</v>
      </c>
      <c r="D35" s="14" t="s">
        <v>120</v>
      </c>
      <c r="E35" s="17" t="s">
        <v>63</v>
      </c>
      <c r="F35" s="15" t="s">
        <v>54</v>
      </c>
      <c r="G35" s="36">
        <v>0.35069444444444398</v>
      </c>
      <c r="H35" s="33" t="s">
        <v>380</v>
      </c>
      <c r="I35" s="32">
        <v>0.60416666666666696</v>
      </c>
      <c r="J35" s="33" t="s">
        <v>380</v>
      </c>
      <c r="K35" s="15"/>
      <c r="L35" s="15"/>
      <c r="M35" s="15" t="s">
        <v>333</v>
      </c>
      <c r="N35" s="15"/>
    </row>
    <row r="36" spans="1:14" s="10" customFormat="1" ht="17.25" hidden="1">
      <c r="A36" s="35">
        <v>44367</v>
      </c>
      <c r="B36" s="37"/>
      <c r="C36" s="14" t="s">
        <v>300</v>
      </c>
      <c r="D36" s="14" t="s">
        <v>120</v>
      </c>
      <c r="E36" s="17" t="s">
        <v>63</v>
      </c>
      <c r="F36" s="15" t="s">
        <v>54</v>
      </c>
      <c r="G36" s="36">
        <v>0.36458333333333298</v>
      </c>
      <c r="H36" s="33" t="s">
        <v>380</v>
      </c>
      <c r="I36" s="32">
        <v>0.625</v>
      </c>
      <c r="J36" s="33" t="s">
        <v>380</v>
      </c>
      <c r="K36" s="15"/>
      <c r="L36" s="15"/>
      <c r="M36" s="15" t="s">
        <v>333</v>
      </c>
      <c r="N36" s="15"/>
    </row>
    <row r="37" spans="1:14" s="10" customFormat="1" ht="17.25" hidden="1">
      <c r="A37" s="35">
        <v>44372</v>
      </c>
      <c r="B37" s="38"/>
      <c r="C37" s="14" t="s">
        <v>300</v>
      </c>
      <c r="D37" s="14" t="s">
        <v>120</v>
      </c>
      <c r="E37" s="17" t="s">
        <v>63</v>
      </c>
      <c r="F37" s="15" t="s">
        <v>54</v>
      </c>
      <c r="G37" s="36">
        <v>0.38541666666666702</v>
      </c>
      <c r="H37" s="33" t="s">
        <v>380</v>
      </c>
      <c r="I37" s="32">
        <v>0.64583333333333304</v>
      </c>
      <c r="J37" s="33" t="s">
        <v>380</v>
      </c>
      <c r="K37" s="15"/>
      <c r="L37" s="15"/>
      <c r="M37" s="15" t="s">
        <v>333</v>
      </c>
      <c r="N37" s="15"/>
    </row>
    <row r="38" spans="1:14" s="10" customFormat="1" ht="17.25" hidden="1">
      <c r="A38" s="35">
        <v>44373</v>
      </c>
      <c r="B38" s="38"/>
      <c r="C38" s="14" t="s">
        <v>300</v>
      </c>
      <c r="D38" s="14" t="s">
        <v>120</v>
      </c>
      <c r="E38" s="17" t="s">
        <v>63</v>
      </c>
      <c r="F38" s="15" t="s">
        <v>54</v>
      </c>
      <c r="G38" s="36">
        <v>0.42013888888888901</v>
      </c>
      <c r="H38" s="33" t="s">
        <v>380</v>
      </c>
      <c r="I38" s="36">
        <v>0.71527777777777801</v>
      </c>
      <c r="J38" s="33" t="s">
        <v>380</v>
      </c>
      <c r="K38" s="15"/>
      <c r="L38" s="15"/>
      <c r="M38" s="15" t="s">
        <v>333</v>
      </c>
      <c r="N38" s="15"/>
    </row>
    <row r="39" spans="1:14" s="10" customFormat="1" ht="17.25" hidden="1">
      <c r="A39" s="35">
        <v>44378</v>
      </c>
      <c r="B39" s="37"/>
      <c r="C39" s="14" t="s">
        <v>300</v>
      </c>
      <c r="D39" s="14" t="s">
        <v>120</v>
      </c>
      <c r="E39" s="17" t="s">
        <v>63</v>
      </c>
      <c r="F39" s="15" t="s">
        <v>54</v>
      </c>
      <c r="G39" s="36">
        <v>0.46527777777777801</v>
      </c>
      <c r="H39" s="33" t="s">
        <v>380</v>
      </c>
      <c r="I39" s="36">
        <v>0.68055555555555503</v>
      </c>
      <c r="J39" s="33" t="s">
        <v>380</v>
      </c>
      <c r="K39" s="15"/>
      <c r="L39" s="15"/>
      <c r="M39" s="15" t="s">
        <v>333</v>
      </c>
      <c r="N39" s="15"/>
    </row>
    <row r="40" spans="1:14" s="10" customFormat="1" ht="17.25" hidden="1">
      <c r="A40" s="35">
        <v>44382</v>
      </c>
      <c r="B40" s="37"/>
      <c r="C40" s="14" t="s">
        <v>300</v>
      </c>
      <c r="D40" s="14" t="s">
        <v>120</v>
      </c>
      <c r="E40" s="17" t="s">
        <v>63</v>
      </c>
      <c r="F40" s="15" t="s">
        <v>54</v>
      </c>
      <c r="G40" s="36">
        <v>0.45138888888888901</v>
      </c>
      <c r="H40" s="33" t="s">
        <v>380</v>
      </c>
      <c r="I40" s="36">
        <v>0.73263888888888895</v>
      </c>
      <c r="J40" s="33" t="s">
        <v>380</v>
      </c>
      <c r="K40" s="15"/>
      <c r="L40" s="15"/>
      <c r="M40" s="15" t="s">
        <v>333</v>
      </c>
      <c r="N40" s="15"/>
    </row>
    <row r="41" spans="1:14" s="10" customFormat="1" ht="5.0999999999999996" hidden="1" customHeight="1">
      <c r="A41" s="35">
        <v>44696</v>
      </c>
      <c r="B41" s="19"/>
      <c r="C41" s="14" t="s">
        <v>300</v>
      </c>
      <c r="D41" s="14" t="s">
        <v>120</v>
      </c>
      <c r="E41" s="17" t="s">
        <v>63</v>
      </c>
      <c r="F41" s="15"/>
      <c r="G41" s="36"/>
      <c r="H41" s="33"/>
      <c r="I41" s="36"/>
      <c r="J41" s="33"/>
      <c r="K41" s="15"/>
      <c r="L41" s="15"/>
      <c r="M41" s="15" t="s">
        <v>333</v>
      </c>
      <c r="N41" s="15"/>
    </row>
    <row r="42" spans="1:14" s="2" customFormat="1" ht="18.75">
      <c r="A42" s="457" t="s">
        <v>381</v>
      </c>
      <c r="B42" s="459"/>
      <c r="C42" s="459"/>
      <c r="D42" s="460"/>
      <c r="E42" s="461"/>
      <c r="F42" s="462"/>
      <c r="G42" s="463"/>
      <c r="H42" s="39"/>
      <c r="I42" s="457" t="s">
        <v>371</v>
      </c>
      <c r="J42" s="459"/>
      <c r="K42" s="459"/>
      <c r="L42" s="7"/>
      <c r="M42" s="7"/>
      <c r="N42" s="9"/>
    </row>
    <row r="43" spans="1:14" ht="53.1" customHeight="1">
      <c r="A43" s="464" t="s">
        <v>382</v>
      </c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466"/>
    </row>
  </sheetData>
  <mergeCells count="5">
    <mergeCell ref="A1:N1"/>
    <mergeCell ref="A42:D42"/>
    <mergeCell ref="E42:G42"/>
    <mergeCell ref="I42:K42"/>
    <mergeCell ref="A43:N43"/>
  </mergeCells>
  <phoneticPr fontId="45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G8" sqref="G8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5" t="s">
        <v>383</v>
      </c>
      <c r="B1" s="455"/>
      <c r="C1" s="456"/>
      <c r="D1" s="455"/>
      <c r="E1" s="455"/>
      <c r="F1" s="455"/>
      <c r="G1" s="455"/>
      <c r="H1" s="455"/>
      <c r="I1" s="455"/>
      <c r="J1" s="455"/>
    </row>
    <row r="2" spans="1:12" s="1" customFormat="1" ht="16.5">
      <c r="A2" s="3" t="s">
        <v>318</v>
      </c>
      <c r="B2" s="4" t="s">
        <v>288</v>
      </c>
      <c r="C2" s="12" t="s">
        <v>284</v>
      </c>
      <c r="D2" s="4" t="s">
        <v>285</v>
      </c>
      <c r="E2" s="4" t="s">
        <v>286</v>
      </c>
      <c r="F2" s="4" t="s">
        <v>287</v>
      </c>
      <c r="G2" s="3" t="s">
        <v>384</v>
      </c>
      <c r="H2" s="3" t="s">
        <v>385</v>
      </c>
      <c r="I2" s="3" t="s">
        <v>386</v>
      </c>
      <c r="J2" s="3" t="s">
        <v>387</v>
      </c>
      <c r="K2" s="4" t="s">
        <v>324</v>
      </c>
      <c r="L2" s="4" t="s">
        <v>297</v>
      </c>
    </row>
    <row r="3" spans="1:12" s="10" customFormat="1" ht="33">
      <c r="A3" s="498" t="s">
        <v>326</v>
      </c>
      <c r="B3" s="498" t="s">
        <v>54</v>
      </c>
      <c r="C3" s="13" t="s">
        <v>299</v>
      </c>
      <c r="D3" s="14" t="s">
        <v>300</v>
      </c>
      <c r="E3" s="15" t="s">
        <v>120</v>
      </c>
      <c r="F3" s="16" t="s">
        <v>63</v>
      </c>
      <c r="G3" s="17" t="s">
        <v>388</v>
      </c>
      <c r="H3" s="15" t="s">
        <v>389</v>
      </c>
      <c r="I3" s="15"/>
      <c r="J3" s="15"/>
      <c r="K3" s="15" t="s">
        <v>333</v>
      </c>
      <c r="L3" s="15"/>
    </row>
    <row r="4" spans="1:12" s="10" customFormat="1" ht="16.5">
      <c r="A4" s="499"/>
      <c r="B4" s="499"/>
      <c r="C4" s="13" t="s">
        <v>299</v>
      </c>
      <c r="D4" s="14" t="s">
        <v>300</v>
      </c>
      <c r="E4" s="15" t="s">
        <v>120</v>
      </c>
      <c r="F4" s="16" t="s">
        <v>63</v>
      </c>
      <c r="G4" s="15" t="s">
        <v>390</v>
      </c>
      <c r="H4" s="15"/>
      <c r="I4" s="15" t="s">
        <v>391</v>
      </c>
      <c r="J4" s="15"/>
      <c r="K4" s="15" t="s">
        <v>333</v>
      </c>
      <c r="L4" s="15"/>
    </row>
    <row r="5" spans="1:12" s="10" customFormat="1" ht="16.5">
      <c r="A5" s="499"/>
      <c r="B5" s="499"/>
      <c r="C5" s="13" t="s">
        <v>302</v>
      </c>
      <c r="D5" s="14" t="s">
        <v>300</v>
      </c>
      <c r="E5" s="15" t="s">
        <v>120</v>
      </c>
      <c r="F5" s="16" t="s">
        <v>63</v>
      </c>
      <c r="G5" s="15" t="s">
        <v>392</v>
      </c>
      <c r="H5" s="15" t="s">
        <v>389</v>
      </c>
      <c r="I5" s="15"/>
      <c r="J5" s="15"/>
      <c r="K5" s="15" t="s">
        <v>333</v>
      </c>
      <c r="L5" s="15"/>
    </row>
    <row r="6" spans="1:12" s="10" customFormat="1" ht="16.5">
      <c r="A6" s="499"/>
      <c r="B6" s="499"/>
      <c r="C6" s="18" t="s">
        <v>302</v>
      </c>
      <c r="D6" s="14" t="s">
        <v>300</v>
      </c>
      <c r="E6" s="15" t="s">
        <v>120</v>
      </c>
      <c r="F6" s="16" t="s">
        <v>63</v>
      </c>
      <c r="G6" s="15" t="s">
        <v>390</v>
      </c>
      <c r="H6" s="15"/>
      <c r="I6" s="15" t="s">
        <v>391</v>
      </c>
      <c r="J6" s="15"/>
      <c r="K6" s="15" t="s">
        <v>333</v>
      </c>
      <c r="L6" s="15"/>
    </row>
    <row r="7" spans="1:12" s="10" customFormat="1" ht="16.5">
      <c r="A7" s="499"/>
      <c r="B7" s="499"/>
      <c r="C7" s="19" t="s">
        <v>303</v>
      </c>
      <c r="D7" s="14" t="s">
        <v>300</v>
      </c>
      <c r="E7" s="20" t="s">
        <v>121</v>
      </c>
      <c r="F7" s="16" t="s">
        <v>63</v>
      </c>
      <c r="G7" s="15" t="s">
        <v>392</v>
      </c>
      <c r="H7" s="20" t="s">
        <v>389</v>
      </c>
      <c r="I7" s="20"/>
      <c r="J7" s="25"/>
      <c r="K7" s="15" t="s">
        <v>333</v>
      </c>
      <c r="L7" s="25"/>
    </row>
    <row r="8" spans="1:12" ht="17.25">
      <c r="A8" s="500"/>
      <c r="B8" s="500"/>
      <c r="C8" s="21" t="s">
        <v>303</v>
      </c>
      <c r="D8" s="14" t="s">
        <v>300</v>
      </c>
      <c r="E8" s="22" t="s">
        <v>121</v>
      </c>
      <c r="F8" s="16" t="s">
        <v>63</v>
      </c>
      <c r="G8" s="15" t="s">
        <v>390</v>
      </c>
      <c r="H8" s="23"/>
      <c r="I8" s="23" t="s">
        <v>391</v>
      </c>
      <c r="J8" s="5"/>
      <c r="K8" s="15" t="s">
        <v>333</v>
      </c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7" t="s">
        <v>370</v>
      </c>
      <c r="B11" s="459"/>
      <c r="C11" s="458"/>
      <c r="D11" s="459"/>
      <c r="E11" s="460"/>
      <c r="F11" s="461"/>
      <c r="G11" s="463"/>
      <c r="H11" s="457" t="s">
        <v>371</v>
      </c>
      <c r="I11" s="459"/>
      <c r="J11" s="459"/>
      <c r="K11" s="7"/>
      <c r="L11" s="9"/>
    </row>
    <row r="12" spans="1:12" ht="69" customHeight="1">
      <c r="A12" s="464" t="s">
        <v>393</v>
      </c>
      <c r="B12" s="464"/>
      <c r="C12" s="465"/>
      <c r="D12" s="466"/>
      <c r="E12" s="466"/>
      <c r="F12" s="466"/>
      <c r="G12" s="466"/>
      <c r="H12" s="466"/>
      <c r="I12" s="466"/>
      <c r="J12" s="466"/>
      <c r="K12" s="466"/>
      <c r="L12" s="466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45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5" t="s">
        <v>394</v>
      </c>
      <c r="B1" s="455"/>
      <c r="C1" s="455"/>
      <c r="D1" s="455"/>
      <c r="E1" s="455"/>
      <c r="F1" s="455"/>
      <c r="G1" s="455"/>
      <c r="H1" s="455"/>
      <c r="I1" s="455"/>
    </row>
    <row r="2" spans="1:9" s="1" customFormat="1" ht="16.5">
      <c r="A2" s="467" t="s">
        <v>283</v>
      </c>
      <c r="B2" s="470" t="s">
        <v>288</v>
      </c>
      <c r="C2" s="470" t="s">
        <v>325</v>
      </c>
      <c r="D2" s="470" t="s">
        <v>286</v>
      </c>
      <c r="E2" s="470" t="s">
        <v>287</v>
      </c>
      <c r="F2" s="3" t="s">
        <v>395</v>
      </c>
      <c r="G2" s="3" t="s">
        <v>309</v>
      </c>
      <c r="H2" s="478" t="s">
        <v>310</v>
      </c>
      <c r="I2" s="482" t="s">
        <v>312</v>
      </c>
    </row>
    <row r="3" spans="1:9" s="1" customFormat="1" ht="16.5">
      <c r="A3" s="467"/>
      <c r="B3" s="471"/>
      <c r="C3" s="471"/>
      <c r="D3" s="471"/>
      <c r="E3" s="471"/>
      <c r="F3" s="3" t="s">
        <v>396</v>
      </c>
      <c r="G3" s="3" t="s">
        <v>313</v>
      </c>
      <c r="H3" s="479"/>
      <c r="I3" s="48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7" t="s">
        <v>381</v>
      </c>
      <c r="B12" s="459"/>
      <c r="C12" s="459"/>
      <c r="D12" s="460"/>
      <c r="E12" s="8"/>
      <c r="F12" s="457" t="s">
        <v>397</v>
      </c>
      <c r="G12" s="459"/>
      <c r="H12" s="460"/>
      <c r="I12" s="9"/>
    </row>
    <row r="13" spans="1:9" ht="16.5">
      <c r="A13" s="464" t="s">
        <v>398</v>
      </c>
      <c r="B13" s="464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35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205"/>
      <c r="C3" s="206"/>
      <c r="D3" s="232" t="s">
        <v>36</v>
      </c>
      <c r="E3" s="233"/>
      <c r="F3" s="234" t="s">
        <v>37</v>
      </c>
      <c r="G3" s="235"/>
      <c r="H3" s="232" t="s">
        <v>38</v>
      </c>
      <c r="I3" s="236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5">
        <v>13</v>
      </c>
      <c r="D5" s="5">
        <v>0</v>
      </c>
      <c r="E5" s="5">
        <v>1</v>
      </c>
      <c r="F5" s="209">
        <v>0</v>
      </c>
      <c r="G5" s="209">
        <v>1</v>
      </c>
      <c r="H5" s="5">
        <v>1</v>
      </c>
      <c r="I5" s="215">
        <v>2</v>
      </c>
    </row>
    <row r="6" spans="2:9" ht="27.95" customHeight="1">
      <c r="B6" s="208" t="s">
        <v>44</v>
      </c>
      <c r="C6" s="5">
        <v>20</v>
      </c>
      <c r="D6" s="5">
        <v>0</v>
      </c>
      <c r="E6" s="5">
        <v>1</v>
      </c>
      <c r="F6" s="209">
        <v>1</v>
      </c>
      <c r="G6" s="209">
        <v>2</v>
      </c>
      <c r="H6" s="5">
        <v>2</v>
      </c>
      <c r="I6" s="215">
        <v>3</v>
      </c>
    </row>
    <row r="7" spans="2:9" ht="27.95" customHeight="1">
      <c r="B7" s="208" t="s">
        <v>45</v>
      </c>
      <c r="C7" s="5">
        <v>32</v>
      </c>
      <c r="D7" s="5">
        <v>0</v>
      </c>
      <c r="E7" s="5">
        <v>1</v>
      </c>
      <c r="F7" s="209">
        <v>2</v>
      </c>
      <c r="G7" s="209">
        <v>3</v>
      </c>
      <c r="H7" s="5">
        <v>3</v>
      </c>
      <c r="I7" s="215">
        <v>4</v>
      </c>
    </row>
    <row r="8" spans="2:9" ht="27.95" customHeight="1">
      <c r="B8" s="208" t="s">
        <v>46</v>
      </c>
      <c r="C8" s="5">
        <v>50</v>
      </c>
      <c r="D8" s="5">
        <v>1</v>
      </c>
      <c r="E8" s="5">
        <v>2</v>
      </c>
      <c r="F8" s="209">
        <v>3</v>
      </c>
      <c r="G8" s="209">
        <v>4</v>
      </c>
      <c r="H8" s="5">
        <v>5</v>
      </c>
      <c r="I8" s="215">
        <v>6</v>
      </c>
    </row>
    <row r="9" spans="2:9" ht="27.95" customHeight="1">
      <c r="B9" s="208" t="s">
        <v>47</v>
      </c>
      <c r="C9" s="5">
        <v>80</v>
      </c>
      <c r="D9" s="5">
        <v>2</v>
      </c>
      <c r="E9" s="5">
        <v>3</v>
      </c>
      <c r="F9" s="209">
        <v>5</v>
      </c>
      <c r="G9" s="209">
        <v>6</v>
      </c>
      <c r="H9" s="5">
        <v>7</v>
      </c>
      <c r="I9" s="215">
        <v>8</v>
      </c>
    </row>
    <row r="10" spans="2:9" ht="27.95" customHeight="1">
      <c r="B10" s="208" t="s">
        <v>48</v>
      </c>
      <c r="C10" s="5">
        <v>125</v>
      </c>
      <c r="D10" s="5">
        <v>3</v>
      </c>
      <c r="E10" s="5">
        <v>4</v>
      </c>
      <c r="F10" s="209">
        <v>7</v>
      </c>
      <c r="G10" s="209">
        <v>8</v>
      </c>
      <c r="H10" s="5">
        <v>10</v>
      </c>
      <c r="I10" s="215">
        <v>11</v>
      </c>
    </row>
    <row r="11" spans="2:9" ht="27.95" customHeight="1">
      <c r="B11" s="208" t="s">
        <v>49</v>
      </c>
      <c r="C11" s="5">
        <v>200</v>
      </c>
      <c r="D11" s="5">
        <v>5</v>
      </c>
      <c r="E11" s="5">
        <v>6</v>
      </c>
      <c r="F11" s="209">
        <v>10</v>
      </c>
      <c r="G11" s="209">
        <v>11</v>
      </c>
      <c r="H11" s="5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1" workbookViewId="0">
      <selection activeCell="P39" sqref="P38:P39"/>
    </sheetView>
  </sheetViews>
  <sheetFormatPr defaultColWidth="10.375" defaultRowHeight="16.5" customHeight="1"/>
  <cols>
    <col min="1" max="1" width="11.125" style="146" customWidth="1"/>
    <col min="2" max="6" width="10.375" style="146"/>
    <col min="7" max="7" width="11.75" style="146" customWidth="1"/>
    <col min="8" max="9" width="10.375" style="146"/>
    <col min="10" max="10" width="8.875" style="146" customWidth="1"/>
    <col min="11" max="11" width="12" style="146" customWidth="1"/>
    <col min="12" max="16384" width="10.375" style="146"/>
  </cols>
  <sheetData>
    <row r="1" spans="1:11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>
      <c r="A2" s="147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148" t="s">
        <v>57</v>
      </c>
      <c r="I2" s="240" t="s">
        <v>58</v>
      </c>
      <c r="J2" s="240"/>
      <c r="K2" s="241"/>
    </row>
    <row r="3" spans="1:11" ht="14.25">
      <c r="A3" s="242" t="s">
        <v>59</v>
      </c>
      <c r="B3" s="243"/>
      <c r="C3" s="244"/>
      <c r="D3" s="245" t="s">
        <v>60</v>
      </c>
      <c r="E3" s="246"/>
      <c r="F3" s="246"/>
      <c r="G3" s="247"/>
      <c r="H3" s="248" t="s">
        <v>61</v>
      </c>
      <c r="I3" s="249"/>
      <c r="J3" s="249"/>
      <c r="K3" s="250"/>
    </row>
    <row r="4" spans="1:11" ht="35.1" customHeight="1">
      <c r="A4" s="151" t="s">
        <v>62</v>
      </c>
      <c r="B4" s="251" t="s">
        <v>63</v>
      </c>
      <c r="C4" s="252"/>
      <c r="D4" s="253" t="s">
        <v>64</v>
      </c>
      <c r="E4" s="254"/>
      <c r="F4" s="255" t="s">
        <v>65</v>
      </c>
      <c r="G4" s="256"/>
      <c r="H4" s="257" t="s">
        <v>66</v>
      </c>
      <c r="I4" s="258"/>
      <c r="J4" s="169" t="s">
        <v>67</v>
      </c>
      <c r="K4" s="177" t="s">
        <v>68</v>
      </c>
    </row>
    <row r="5" spans="1:11" ht="14.25">
      <c r="A5" s="154" t="s">
        <v>69</v>
      </c>
      <c r="B5" s="251" t="s">
        <v>70</v>
      </c>
      <c r="C5" s="252"/>
      <c r="D5" s="253" t="s">
        <v>71</v>
      </c>
      <c r="E5" s="254"/>
      <c r="F5" s="259">
        <v>44676</v>
      </c>
      <c r="G5" s="260"/>
      <c r="H5" s="257" t="s">
        <v>72</v>
      </c>
      <c r="I5" s="258"/>
      <c r="J5" s="169" t="s">
        <v>67</v>
      </c>
      <c r="K5" s="177" t="s">
        <v>68</v>
      </c>
    </row>
    <row r="6" spans="1:11" ht="14.25">
      <c r="A6" s="151" t="s">
        <v>73</v>
      </c>
      <c r="B6" s="155">
        <v>2</v>
      </c>
      <c r="C6" s="156">
        <v>6</v>
      </c>
      <c r="D6" s="154" t="s">
        <v>74</v>
      </c>
      <c r="E6" s="168"/>
      <c r="F6" s="261">
        <v>44702</v>
      </c>
      <c r="G6" s="262"/>
      <c r="H6" s="257" t="s">
        <v>75</v>
      </c>
      <c r="I6" s="258"/>
      <c r="J6" s="169" t="s">
        <v>67</v>
      </c>
      <c r="K6" s="177" t="s">
        <v>68</v>
      </c>
    </row>
    <row r="7" spans="1:11" ht="14.25">
      <c r="A7" s="151" t="s">
        <v>76</v>
      </c>
      <c r="B7" s="263">
        <v>1000</v>
      </c>
      <c r="C7" s="264"/>
      <c r="D7" s="154" t="s">
        <v>77</v>
      </c>
      <c r="E7" s="167"/>
      <c r="F7" s="261">
        <v>44707</v>
      </c>
      <c r="G7" s="262"/>
      <c r="H7" s="257" t="s">
        <v>78</v>
      </c>
      <c r="I7" s="258"/>
      <c r="J7" s="169" t="s">
        <v>67</v>
      </c>
      <c r="K7" s="177" t="s">
        <v>68</v>
      </c>
    </row>
    <row r="8" spans="1:11" ht="14.25">
      <c r="A8" s="159" t="s">
        <v>79</v>
      </c>
      <c r="B8" s="265"/>
      <c r="C8" s="266"/>
      <c r="D8" s="267" t="s">
        <v>80</v>
      </c>
      <c r="E8" s="268"/>
      <c r="F8" s="269">
        <v>44709</v>
      </c>
      <c r="G8" s="270"/>
      <c r="H8" s="271" t="s">
        <v>81</v>
      </c>
      <c r="I8" s="272"/>
      <c r="J8" s="198" t="s">
        <v>67</v>
      </c>
      <c r="K8" s="199" t="s">
        <v>68</v>
      </c>
    </row>
    <row r="9" spans="1:11" ht="14.25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4.25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8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0" t="s">
        <v>86</v>
      </c>
    </row>
    <row r="12" spans="1:11" ht="14.25">
      <c r="A12" s="154" t="s">
        <v>90</v>
      </c>
      <c r="B12" s="165" t="s">
        <v>85</v>
      </c>
      <c r="C12" s="166" t="s">
        <v>86</v>
      </c>
      <c r="D12" s="167"/>
      <c r="E12" s="168" t="s">
        <v>91</v>
      </c>
      <c r="F12" s="165" t="s">
        <v>85</v>
      </c>
      <c r="G12" s="166" t="s">
        <v>86</v>
      </c>
      <c r="H12" s="166" t="s">
        <v>88</v>
      </c>
      <c r="I12" s="168" t="s">
        <v>92</v>
      </c>
      <c r="J12" s="165" t="s">
        <v>85</v>
      </c>
      <c r="K12" s="175" t="s">
        <v>86</v>
      </c>
    </row>
    <row r="13" spans="1:11" ht="14.25">
      <c r="A13" s="154" t="s">
        <v>93</v>
      </c>
      <c r="B13" s="165" t="s">
        <v>85</v>
      </c>
      <c r="C13" s="166" t="s">
        <v>86</v>
      </c>
      <c r="D13" s="167"/>
      <c r="E13" s="168" t="s">
        <v>94</v>
      </c>
      <c r="F13" s="166" t="s">
        <v>95</v>
      </c>
      <c r="G13" s="166" t="s">
        <v>96</v>
      </c>
      <c r="H13" s="166" t="s">
        <v>88</v>
      </c>
      <c r="I13" s="168" t="s">
        <v>97</v>
      </c>
      <c r="J13" s="165" t="s">
        <v>85</v>
      </c>
      <c r="K13" s="175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9"/>
    </row>
    <row r="15" spans="1:11" ht="14.25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0" t="s">
        <v>96</v>
      </c>
    </row>
    <row r="17" spans="1:22" ht="16.5" customHeight="1">
      <c r="A17" s="157" t="s">
        <v>103</v>
      </c>
      <c r="B17" s="166" t="s">
        <v>95</v>
      </c>
      <c r="C17" s="166" t="s">
        <v>96</v>
      </c>
      <c r="D17" s="152"/>
      <c r="E17" s="170" t="s">
        <v>104</v>
      </c>
      <c r="F17" s="166" t="s">
        <v>95</v>
      </c>
      <c r="G17" s="166" t="s">
        <v>96</v>
      </c>
      <c r="H17" s="189"/>
      <c r="I17" s="170" t="s">
        <v>105</v>
      </c>
      <c r="J17" s="166" t="s">
        <v>95</v>
      </c>
      <c r="K17" s="175" t="s">
        <v>96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</row>
    <row r="18" spans="1:22" ht="18" customHeight="1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pans="1:22" s="179" customFormat="1" ht="18" customHeight="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22" ht="16.5" customHeight="1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22" ht="21.75" customHeight="1">
      <c r="A21" s="190" t="s">
        <v>109</v>
      </c>
      <c r="B21" s="170" t="s">
        <v>110</v>
      </c>
      <c r="C21" s="170" t="s">
        <v>111</v>
      </c>
      <c r="D21" s="170" t="s">
        <v>112</v>
      </c>
      <c r="E21" s="170" t="s">
        <v>113</v>
      </c>
      <c r="F21" s="170" t="s">
        <v>114</v>
      </c>
      <c r="G21" s="170" t="s">
        <v>115</v>
      </c>
      <c r="H21" s="170" t="s">
        <v>116</v>
      </c>
      <c r="I21" s="170" t="s">
        <v>117</v>
      </c>
      <c r="J21" s="170" t="s">
        <v>118</v>
      </c>
      <c r="K21" s="178" t="s">
        <v>119</v>
      </c>
    </row>
    <row r="22" spans="1:22" ht="16.5" customHeight="1">
      <c r="A22" s="158" t="s">
        <v>120</v>
      </c>
      <c r="B22" s="191"/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91">
        <v>1</v>
      </c>
      <c r="I22" s="191">
        <v>1</v>
      </c>
      <c r="J22" s="191"/>
      <c r="K22" s="202"/>
    </row>
    <row r="23" spans="1:22" ht="16.5" customHeight="1">
      <c r="A23" s="158" t="s">
        <v>121</v>
      </c>
      <c r="B23" s="191"/>
      <c r="C23" s="191">
        <v>1</v>
      </c>
      <c r="D23" s="191">
        <v>1</v>
      </c>
      <c r="E23" s="191">
        <v>1</v>
      </c>
      <c r="F23" s="191">
        <v>1</v>
      </c>
      <c r="G23" s="191">
        <v>1</v>
      </c>
      <c r="H23" s="191">
        <v>1</v>
      </c>
      <c r="I23" s="191">
        <v>1</v>
      </c>
      <c r="J23" s="191"/>
      <c r="K23" s="203"/>
    </row>
    <row r="24" spans="1:22" ht="16.5" customHeight="1">
      <c r="A24" s="158"/>
      <c r="B24" s="191"/>
      <c r="C24" s="191"/>
      <c r="D24" s="191"/>
      <c r="E24" s="191"/>
      <c r="F24" s="191"/>
      <c r="G24" s="191"/>
      <c r="H24" s="191"/>
      <c r="I24" s="191"/>
      <c r="J24" s="191"/>
      <c r="K24" s="203"/>
    </row>
    <row r="25" spans="1:22" ht="16.5" customHeight="1">
      <c r="A25" s="158"/>
      <c r="B25" s="191"/>
      <c r="C25" s="191"/>
      <c r="D25" s="191"/>
      <c r="E25" s="191"/>
      <c r="F25" s="191"/>
      <c r="G25" s="191"/>
      <c r="H25" s="191"/>
      <c r="I25" s="191"/>
      <c r="J25" s="191"/>
      <c r="K25" s="203"/>
    </row>
    <row r="26" spans="1:22" ht="16.5" customHeight="1">
      <c r="A26" s="158"/>
      <c r="B26" s="191"/>
      <c r="C26" s="191"/>
      <c r="D26" s="191"/>
      <c r="E26" s="191"/>
      <c r="F26" s="191"/>
      <c r="G26" s="191"/>
      <c r="H26" s="191"/>
      <c r="I26" s="191"/>
      <c r="J26" s="191"/>
      <c r="K26" s="203"/>
    </row>
    <row r="27" spans="1:22" ht="16.5" customHeight="1">
      <c r="A27" s="158"/>
      <c r="B27" s="191"/>
      <c r="C27" s="191"/>
      <c r="D27" s="191"/>
      <c r="E27" s="191"/>
      <c r="F27" s="191"/>
      <c r="G27" s="191"/>
      <c r="H27" s="191"/>
      <c r="I27" s="191"/>
      <c r="J27" s="191"/>
      <c r="K27" s="204"/>
    </row>
    <row r="28" spans="1:22" ht="16.5" customHeight="1">
      <c r="A28" s="158"/>
      <c r="B28" s="191"/>
      <c r="C28" s="191"/>
      <c r="D28" s="191"/>
      <c r="E28" s="191"/>
      <c r="F28" s="191"/>
      <c r="G28" s="191"/>
      <c r="H28" s="191"/>
      <c r="I28" s="191"/>
      <c r="J28" s="191"/>
      <c r="K28" s="204"/>
    </row>
    <row r="29" spans="1:22" ht="18" customHeight="1">
      <c r="A29" s="286" t="s">
        <v>122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22" ht="18.75" customHeight="1">
      <c r="A30" s="289" t="s">
        <v>123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22" ht="18.75" customHeigh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22" ht="18" customHeight="1">
      <c r="A32" s="286" t="s">
        <v>124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4.25">
      <c r="A33" s="295" t="s">
        <v>125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14.25">
      <c r="A34" s="298" t="s">
        <v>126</v>
      </c>
      <c r="B34" s="299"/>
      <c r="C34" s="166" t="s">
        <v>67</v>
      </c>
      <c r="D34" s="166" t="s">
        <v>68</v>
      </c>
      <c r="E34" s="300" t="s">
        <v>127</v>
      </c>
      <c r="F34" s="301"/>
      <c r="G34" s="301"/>
      <c r="H34" s="301"/>
      <c r="I34" s="301"/>
      <c r="J34" s="301"/>
      <c r="K34" s="302"/>
    </row>
    <row r="35" spans="1:11" ht="14.25">
      <c r="A35" s="303" t="s">
        <v>128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14.25">
      <c r="A36" s="304" t="s">
        <v>129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4.25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4.25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4.25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4.25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4.25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4.25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4.25">
      <c r="A43" s="310" t="s">
        <v>130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276" t="s">
        <v>131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4.25">
      <c r="A45" s="185" t="s">
        <v>132</v>
      </c>
      <c r="B45" s="182" t="s">
        <v>95</v>
      </c>
      <c r="C45" s="182" t="s">
        <v>96</v>
      </c>
      <c r="D45" s="182" t="s">
        <v>88</v>
      </c>
      <c r="E45" s="187" t="s">
        <v>133</v>
      </c>
      <c r="F45" s="182" t="s">
        <v>95</v>
      </c>
      <c r="G45" s="182" t="s">
        <v>96</v>
      </c>
      <c r="H45" s="182" t="s">
        <v>88</v>
      </c>
      <c r="I45" s="187" t="s">
        <v>134</v>
      </c>
      <c r="J45" s="182" t="s">
        <v>95</v>
      </c>
      <c r="K45" s="200" t="s">
        <v>96</v>
      </c>
    </row>
    <row r="46" spans="1:11" ht="14.25">
      <c r="A46" s="157" t="s">
        <v>87</v>
      </c>
      <c r="B46" s="166" t="s">
        <v>95</v>
      </c>
      <c r="C46" s="166" t="s">
        <v>96</v>
      </c>
      <c r="D46" s="166" t="s">
        <v>88</v>
      </c>
      <c r="E46" s="170" t="s">
        <v>94</v>
      </c>
      <c r="F46" s="166" t="s">
        <v>95</v>
      </c>
      <c r="G46" s="166" t="s">
        <v>96</v>
      </c>
      <c r="H46" s="166" t="s">
        <v>88</v>
      </c>
      <c r="I46" s="170" t="s">
        <v>105</v>
      </c>
      <c r="J46" s="166" t="s">
        <v>95</v>
      </c>
      <c r="K46" s="175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9"/>
    </row>
    <row r="48" spans="1:11" ht="14.25">
      <c r="A48" s="303" t="s">
        <v>135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192" t="s">
        <v>136</v>
      </c>
      <c r="B50" s="313" t="s">
        <v>137</v>
      </c>
      <c r="C50" s="313"/>
      <c r="D50" s="193" t="s">
        <v>138</v>
      </c>
      <c r="E50" s="194" t="s">
        <v>139</v>
      </c>
      <c r="F50" s="195" t="s">
        <v>140</v>
      </c>
      <c r="G50" s="196">
        <v>44691</v>
      </c>
      <c r="H50" s="314" t="s">
        <v>141</v>
      </c>
      <c r="I50" s="315"/>
      <c r="J50" s="316"/>
      <c r="K50" s="317"/>
    </row>
    <row r="51" spans="1:11" ht="14.25">
      <c r="A51" s="303" t="s">
        <v>142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ht="14.25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14.25">
      <c r="A53" s="192" t="s">
        <v>136</v>
      </c>
      <c r="B53" s="313" t="s">
        <v>137</v>
      </c>
      <c r="C53" s="313"/>
      <c r="D53" s="193" t="s">
        <v>138</v>
      </c>
      <c r="E53" s="197"/>
      <c r="F53" s="195" t="s">
        <v>143</v>
      </c>
      <c r="G53" s="196"/>
      <c r="H53" s="314" t="s">
        <v>141</v>
      </c>
      <c r="I53" s="315"/>
      <c r="J53" s="316"/>
      <c r="K53" s="31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4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60" customWidth="1"/>
    <col min="12" max="12" width="20" style="60" customWidth="1"/>
    <col min="13" max="13" width="18" style="60" customWidth="1"/>
    <col min="14" max="14" width="15.75" style="60" customWidth="1"/>
    <col min="15" max="15" width="16.375" style="60" customWidth="1"/>
    <col min="16" max="16" width="16.125" style="60" customWidth="1"/>
    <col min="17" max="17" width="16.375" style="60" customWidth="1"/>
    <col min="18" max="16384" width="9" style="59"/>
  </cols>
  <sheetData>
    <row r="1" spans="1:17" ht="30" customHeight="1">
      <c r="A1" s="321" t="s">
        <v>144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  <c r="L1" s="323"/>
      <c r="M1" s="323"/>
      <c r="N1" s="323"/>
      <c r="O1" s="323"/>
      <c r="P1" s="323"/>
      <c r="Q1" s="323"/>
    </row>
    <row r="2" spans="1:17" ht="29.1" customHeight="1">
      <c r="A2" s="61" t="s">
        <v>62</v>
      </c>
      <c r="B2" s="324" t="s">
        <v>63</v>
      </c>
      <c r="C2" s="324"/>
      <c r="D2" s="62" t="s">
        <v>69</v>
      </c>
      <c r="E2" s="324" t="s">
        <v>70</v>
      </c>
      <c r="F2" s="324"/>
      <c r="G2" s="324"/>
      <c r="H2" s="63"/>
      <c r="I2" s="63"/>
      <c r="J2" s="80" t="s">
        <v>57</v>
      </c>
      <c r="K2" s="325" t="s">
        <v>145</v>
      </c>
      <c r="L2" s="325"/>
      <c r="M2" s="325"/>
      <c r="N2" s="325"/>
      <c r="O2" s="326"/>
      <c r="P2" s="326"/>
      <c r="Q2" s="327"/>
    </row>
    <row r="3" spans="1:17" ht="29.1" customHeight="1">
      <c r="A3" s="335" t="s">
        <v>146</v>
      </c>
      <c r="B3" s="328" t="s">
        <v>147</v>
      </c>
      <c r="C3" s="329"/>
      <c r="D3" s="329"/>
      <c r="E3" s="329"/>
      <c r="F3" s="329"/>
      <c r="G3" s="329"/>
      <c r="H3" s="330"/>
      <c r="I3" s="66"/>
      <c r="J3" s="331" t="s">
        <v>148</v>
      </c>
      <c r="K3" s="332"/>
      <c r="L3" s="332"/>
      <c r="M3" s="332"/>
      <c r="N3" s="332"/>
      <c r="O3" s="333"/>
      <c r="P3" s="333"/>
      <c r="Q3" s="334"/>
    </row>
    <row r="4" spans="1:17" ht="29.1" customHeight="1">
      <c r="A4" s="33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6" t="s">
        <v>149</v>
      </c>
      <c r="I4" s="66"/>
      <c r="J4" s="81"/>
      <c r="K4" s="82" t="s">
        <v>112</v>
      </c>
      <c r="L4" s="82" t="s">
        <v>113</v>
      </c>
      <c r="M4" s="83" t="s">
        <v>114</v>
      </c>
      <c r="N4" s="82" t="s">
        <v>115</v>
      </c>
      <c r="O4" s="82" t="s">
        <v>116</v>
      </c>
      <c r="P4" s="82" t="s">
        <v>117</v>
      </c>
      <c r="Q4" s="75" t="s">
        <v>149</v>
      </c>
    </row>
    <row r="5" spans="1:17" ht="29.1" customHeight="1">
      <c r="A5" s="337"/>
      <c r="B5" s="67" t="s">
        <v>150</v>
      </c>
      <c r="C5" s="67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67" t="s">
        <v>156</v>
      </c>
      <c r="I5" s="66"/>
      <c r="J5" s="81"/>
      <c r="K5" s="84" t="s">
        <v>150</v>
      </c>
      <c r="L5" s="84" t="s">
        <v>151</v>
      </c>
      <c r="M5" s="84" t="s">
        <v>152</v>
      </c>
      <c r="N5" s="84" t="s">
        <v>153</v>
      </c>
      <c r="O5" s="84" t="s">
        <v>154</v>
      </c>
      <c r="P5" s="84" t="s">
        <v>155</v>
      </c>
      <c r="Q5" s="84" t="s">
        <v>156</v>
      </c>
    </row>
    <row r="6" spans="1:17" ht="29.1" customHeight="1">
      <c r="A6" s="68" t="s">
        <v>157</v>
      </c>
      <c r="B6" s="69">
        <f>C6-1</f>
        <v>70</v>
      </c>
      <c r="C6" s="69">
        <f>D6-2</f>
        <v>71</v>
      </c>
      <c r="D6" s="70">
        <v>73</v>
      </c>
      <c r="E6" s="69">
        <f>D6+2</f>
        <v>75</v>
      </c>
      <c r="F6" s="69">
        <f>E6+2</f>
        <v>77</v>
      </c>
      <c r="G6" s="69">
        <f>F6+1</f>
        <v>78</v>
      </c>
      <c r="H6" s="69"/>
      <c r="I6" s="66"/>
      <c r="J6" s="68" t="s">
        <v>157</v>
      </c>
      <c r="K6" s="85"/>
      <c r="L6" s="85"/>
      <c r="M6" s="85" t="s">
        <v>158</v>
      </c>
      <c r="N6" s="86"/>
      <c r="O6" s="85"/>
      <c r="P6" s="85"/>
      <c r="Q6" s="85"/>
    </row>
    <row r="7" spans="1:17" ht="29.1" customHeight="1">
      <c r="A7" s="68" t="s">
        <v>159</v>
      </c>
      <c r="B7" s="69">
        <f>C7-1</f>
        <v>65</v>
      </c>
      <c r="C7" s="69">
        <f>D7-2</f>
        <v>66</v>
      </c>
      <c r="D7" s="70">
        <v>68</v>
      </c>
      <c r="E7" s="69">
        <f>D7+2</f>
        <v>70</v>
      </c>
      <c r="F7" s="69">
        <f>E7+2</f>
        <v>72</v>
      </c>
      <c r="G7" s="69">
        <f>F7+1</f>
        <v>73</v>
      </c>
      <c r="H7" s="69"/>
      <c r="I7" s="66"/>
      <c r="J7" s="68" t="s">
        <v>159</v>
      </c>
      <c r="K7" s="85"/>
      <c r="L7" s="85"/>
      <c r="M7" s="85" t="s">
        <v>160</v>
      </c>
      <c r="N7" s="86"/>
      <c r="O7" s="85"/>
      <c r="P7" s="85"/>
      <c r="Q7" s="85"/>
    </row>
    <row r="8" spans="1:17" ht="29.1" customHeight="1">
      <c r="A8" s="68" t="s">
        <v>161</v>
      </c>
      <c r="B8" s="69">
        <f t="shared" ref="B8:B10" si="0">C8-4</f>
        <v>110</v>
      </c>
      <c r="C8" s="69">
        <f t="shared" ref="C8:C10" si="1">D8-4</f>
        <v>114</v>
      </c>
      <c r="D8" s="70">
        <v>118</v>
      </c>
      <c r="E8" s="69">
        <f t="shared" ref="E8:E10" si="2">D8+4</f>
        <v>122</v>
      </c>
      <c r="F8" s="69">
        <f>E8+4</f>
        <v>126</v>
      </c>
      <c r="G8" s="69">
        <f t="shared" ref="G8:G10" si="3">F8+6</f>
        <v>132</v>
      </c>
      <c r="H8" s="69"/>
      <c r="I8" s="66"/>
      <c r="J8" s="68" t="s">
        <v>161</v>
      </c>
      <c r="K8" s="85"/>
      <c r="L8" s="85"/>
      <c r="M8" s="85" t="s">
        <v>160</v>
      </c>
      <c r="N8" s="86"/>
      <c r="O8" s="85"/>
      <c r="P8" s="85"/>
      <c r="Q8" s="85"/>
    </row>
    <row r="9" spans="1:17" ht="29.1" customHeight="1">
      <c r="A9" s="68" t="s">
        <v>162</v>
      </c>
      <c r="B9" s="69">
        <f t="shared" si="0"/>
        <v>107</v>
      </c>
      <c r="C9" s="69">
        <f t="shared" si="1"/>
        <v>111</v>
      </c>
      <c r="D9" s="70">
        <v>115</v>
      </c>
      <c r="E9" s="69">
        <f t="shared" si="2"/>
        <v>119</v>
      </c>
      <c r="F9" s="69">
        <f>E9+5</f>
        <v>124</v>
      </c>
      <c r="G9" s="69">
        <f t="shared" si="3"/>
        <v>130</v>
      </c>
      <c r="H9" s="69"/>
      <c r="I9" s="66"/>
      <c r="J9" s="68" t="s">
        <v>162</v>
      </c>
      <c r="K9" s="85"/>
      <c r="L9" s="85"/>
      <c r="M9" s="85"/>
      <c r="N9" s="85"/>
      <c r="O9" s="85"/>
      <c r="P9" s="85"/>
      <c r="Q9" s="85"/>
    </row>
    <row r="10" spans="1:17" ht="29.1" customHeight="1">
      <c r="A10" s="68" t="s">
        <v>163</v>
      </c>
      <c r="B10" s="69">
        <f t="shared" si="0"/>
        <v>108</v>
      </c>
      <c r="C10" s="69">
        <f t="shared" si="1"/>
        <v>112</v>
      </c>
      <c r="D10" s="70">
        <v>116</v>
      </c>
      <c r="E10" s="69">
        <f t="shared" si="2"/>
        <v>120</v>
      </c>
      <c r="F10" s="69">
        <f>E10+5</f>
        <v>125</v>
      </c>
      <c r="G10" s="69">
        <f t="shared" si="3"/>
        <v>131</v>
      </c>
      <c r="H10" s="69"/>
      <c r="I10" s="66"/>
      <c r="J10" s="68" t="s">
        <v>163</v>
      </c>
      <c r="K10" s="85"/>
      <c r="L10" s="85"/>
      <c r="M10" s="85" t="s">
        <v>164</v>
      </c>
      <c r="N10" s="86"/>
      <c r="O10" s="85"/>
      <c r="P10" s="85"/>
      <c r="Q10" s="85"/>
    </row>
    <row r="11" spans="1:17" ht="29.1" customHeight="1">
      <c r="A11" s="68" t="s">
        <v>165</v>
      </c>
      <c r="B11" s="69">
        <f>C11-1.2</f>
        <v>45.599999999999994</v>
      </c>
      <c r="C11" s="69">
        <f>D11-1.2</f>
        <v>46.8</v>
      </c>
      <c r="D11" s="70">
        <v>48</v>
      </c>
      <c r="E11" s="69">
        <f>D11+1.2</f>
        <v>49.2</v>
      </c>
      <c r="F11" s="69">
        <f>E11+1.2</f>
        <v>50.400000000000006</v>
      </c>
      <c r="G11" s="69">
        <f>F11+1.4</f>
        <v>51.800000000000004</v>
      </c>
      <c r="H11" s="69"/>
      <c r="I11" s="66"/>
      <c r="J11" s="68" t="s">
        <v>165</v>
      </c>
      <c r="K11" s="85"/>
      <c r="L11" s="85"/>
      <c r="M11" s="85" t="s">
        <v>166</v>
      </c>
      <c r="N11" s="86"/>
      <c r="O11" s="85"/>
      <c r="P11" s="85"/>
      <c r="Q11" s="85"/>
    </row>
    <row r="12" spans="1:17" ht="29.1" customHeight="1">
      <c r="A12" s="68" t="s">
        <v>167</v>
      </c>
      <c r="B12" s="69">
        <f>C12-0.6</f>
        <v>62.699999999999996</v>
      </c>
      <c r="C12" s="69">
        <f>D12-1.2</f>
        <v>63.3</v>
      </c>
      <c r="D12" s="70">
        <v>64.5</v>
      </c>
      <c r="E12" s="69">
        <f>D12+1.2</f>
        <v>65.7</v>
      </c>
      <c r="F12" s="69">
        <f>E12+1.2</f>
        <v>66.900000000000006</v>
      </c>
      <c r="G12" s="69">
        <f>F12+0.6</f>
        <v>67.5</v>
      </c>
      <c r="H12" s="69"/>
      <c r="I12" s="66"/>
      <c r="J12" s="68" t="s">
        <v>167</v>
      </c>
      <c r="K12" s="85"/>
      <c r="L12" s="85"/>
      <c r="M12" s="85" t="s">
        <v>158</v>
      </c>
      <c r="N12" s="86"/>
      <c r="O12" s="85"/>
      <c r="P12" s="85"/>
      <c r="Q12" s="85"/>
    </row>
    <row r="13" spans="1:17" ht="29.1" customHeight="1">
      <c r="A13" s="71" t="s">
        <v>168</v>
      </c>
      <c r="B13" s="69">
        <f>C13-0.8</f>
        <v>21.9</v>
      </c>
      <c r="C13" s="69">
        <f>D13-0.8</f>
        <v>22.7</v>
      </c>
      <c r="D13" s="70">
        <v>23.5</v>
      </c>
      <c r="E13" s="69">
        <f>D13+0.8</f>
        <v>24.3</v>
      </c>
      <c r="F13" s="69">
        <f>E13+0.8</f>
        <v>25.1</v>
      </c>
      <c r="G13" s="69">
        <f>F13+1.3</f>
        <v>26.400000000000002</v>
      </c>
      <c r="H13" s="69"/>
      <c r="I13" s="66"/>
      <c r="J13" s="71" t="s">
        <v>168</v>
      </c>
      <c r="K13" s="85"/>
      <c r="L13" s="85"/>
      <c r="M13" s="85" t="s">
        <v>169</v>
      </c>
      <c r="N13" s="86"/>
      <c r="O13" s="85"/>
      <c r="P13" s="85"/>
      <c r="Q13" s="85"/>
    </row>
    <row r="14" spans="1:17" ht="29.1" customHeight="1">
      <c r="A14" s="68" t="s">
        <v>170</v>
      </c>
      <c r="B14" s="69">
        <f>C14-0.7</f>
        <v>18.600000000000001</v>
      </c>
      <c r="C14" s="69">
        <f>D14-0.7</f>
        <v>19.3</v>
      </c>
      <c r="D14" s="70">
        <v>20</v>
      </c>
      <c r="E14" s="69">
        <f>D14+0.7</f>
        <v>20.7</v>
      </c>
      <c r="F14" s="69">
        <f>E14+0.7</f>
        <v>21.4</v>
      </c>
      <c r="G14" s="69">
        <f>F14+1</f>
        <v>22.4</v>
      </c>
      <c r="H14" s="69"/>
      <c r="I14" s="66"/>
      <c r="J14" s="68" t="s">
        <v>170</v>
      </c>
      <c r="K14" s="85"/>
      <c r="L14" s="85"/>
      <c r="M14" s="85" t="s">
        <v>171</v>
      </c>
      <c r="N14" s="86"/>
      <c r="O14" s="85"/>
      <c r="P14" s="85"/>
      <c r="Q14" s="85"/>
    </row>
    <row r="15" spans="1:17" ht="29.1" customHeight="1">
      <c r="A15" s="68" t="s">
        <v>172</v>
      </c>
      <c r="B15" s="69">
        <f t="shared" ref="B15:B19" si="4">C15-0.5</f>
        <v>13</v>
      </c>
      <c r="C15" s="69">
        <f t="shared" ref="C15:C19" si="5">D15-0.5</f>
        <v>13.5</v>
      </c>
      <c r="D15" s="72">
        <v>14</v>
      </c>
      <c r="E15" s="69">
        <f>D15+0.5</f>
        <v>14.5</v>
      </c>
      <c r="F15" s="69">
        <f>E15+0.5</f>
        <v>15</v>
      </c>
      <c r="G15" s="69">
        <f>F15+0.7</f>
        <v>15.7</v>
      </c>
      <c r="H15" s="69"/>
      <c r="I15" s="66"/>
      <c r="J15" s="68" t="s">
        <v>172</v>
      </c>
      <c r="K15" s="85"/>
      <c r="L15" s="85"/>
      <c r="M15" s="85" t="s">
        <v>173</v>
      </c>
      <c r="N15" s="85"/>
      <c r="O15" s="85"/>
      <c r="P15" s="85"/>
      <c r="Q15" s="85"/>
    </row>
    <row r="16" spans="1:17" ht="29.1" customHeight="1">
      <c r="A16" s="68" t="s">
        <v>174</v>
      </c>
      <c r="B16" s="69">
        <f>C16</f>
        <v>8.5</v>
      </c>
      <c r="C16" s="69">
        <f>D16</f>
        <v>8.5</v>
      </c>
      <c r="D16" s="72">
        <v>8.5</v>
      </c>
      <c r="E16" s="69">
        <f t="shared" ref="E16:G16" si="6">D16</f>
        <v>8.5</v>
      </c>
      <c r="F16" s="69">
        <f t="shared" si="6"/>
        <v>8.5</v>
      </c>
      <c r="G16" s="69">
        <f t="shared" si="6"/>
        <v>8.5</v>
      </c>
      <c r="H16" s="69"/>
      <c r="I16" s="66"/>
      <c r="J16" s="68" t="s">
        <v>174</v>
      </c>
      <c r="K16" s="85"/>
      <c r="L16" s="85"/>
      <c r="M16" s="85" t="s">
        <v>160</v>
      </c>
      <c r="N16" s="85"/>
      <c r="O16" s="85"/>
      <c r="P16" s="85"/>
      <c r="Q16" s="85"/>
    </row>
    <row r="17" spans="1:17" ht="29.1" customHeight="1">
      <c r="A17" s="68" t="s">
        <v>175</v>
      </c>
      <c r="B17" s="69">
        <f>C17-1</f>
        <v>59.5</v>
      </c>
      <c r="C17" s="69">
        <f>D17-1</f>
        <v>60.5</v>
      </c>
      <c r="D17" s="69">
        <v>61.5</v>
      </c>
      <c r="E17" s="72">
        <f>D17+1</f>
        <v>62.5</v>
      </c>
      <c r="F17" s="69">
        <f>E17+1</f>
        <v>63.5</v>
      </c>
      <c r="G17" s="69">
        <f>F17+1.5</f>
        <v>65</v>
      </c>
      <c r="H17" s="69"/>
      <c r="I17" s="66"/>
      <c r="J17" s="68" t="s">
        <v>175</v>
      </c>
      <c r="K17" s="85"/>
      <c r="L17" s="85"/>
      <c r="M17" s="85" t="s">
        <v>160</v>
      </c>
      <c r="N17" s="86"/>
      <c r="O17" s="85"/>
      <c r="P17" s="85"/>
      <c r="Q17" s="85"/>
    </row>
    <row r="18" spans="1:17" ht="29.1" customHeight="1">
      <c r="A18" s="68" t="s">
        <v>176</v>
      </c>
      <c r="B18" s="69">
        <f t="shared" si="4"/>
        <v>35</v>
      </c>
      <c r="C18" s="69">
        <f t="shared" si="5"/>
        <v>35.5</v>
      </c>
      <c r="D18" s="69">
        <v>36</v>
      </c>
      <c r="E18" s="72">
        <f t="shared" ref="E18:G18" si="7">D18+0.5</f>
        <v>36.5</v>
      </c>
      <c r="F18" s="69">
        <f t="shared" si="7"/>
        <v>37</v>
      </c>
      <c r="G18" s="69">
        <f t="shared" si="7"/>
        <v>37.5</v>
      </c>
      <c r="H18" s="69"/>
      <c r="I18" s="66"/>
      <c r="J18" s="68" t="s">
        <v>176</v>
      </c>
      <c r="K18" s="85"/>
      <c r="L18" s="85"/>
      <c r="M18" s="85" t="s">
        <v>177</v>
      </c>
      <c r="N18" s="86"/>
      <c r="O18" s="85"/>
      <c r="P18" s="85"/>
      <c r="Q18" s="85"/>
    </row>
    <row r="19" spans="1:17" ht="29.1" customHeight="1">
      <c r="A19" s="68" t="s">
        <v>178</v>
      </c>
      <c r="B19" s="69">
        <f t="shared" si="4"/>
        <v>25</v>
      </c>
      <c r="C19" s="69">
        <f t="shared" si="5"/>
        <v>25.5</v>
      </c>
      <c r="D19" s="69">
        <v>26</v>
      </c>
      <c r="E19" s="72">
        <f>D19+0.5</f>
        <v>26.5</v>
      </c>
      <c r="F19" s="69">
        <f>E19+0.5</f>
        <v>27</v>
      </c>
      <c r="G19" s="69">
        <f>F19+0.75</f>
        <v>27.75</v>
      </c>
      <c r="H19" s="66"/>
      <c r="I19" s="66"/>
      <c r="J19" s="68" t="s">
        <v>178</v>
      </c>
      <c r="K19" s="85"/>
      <c r="L19" s="85"/>
      <c r="M19" s="85" t="s">
        <v>179</v>
      </c>
      <c r="N19" s="86"/>
      <c r="O19" s="85"/>
      <c r="P19" s="85"/>
      <c r="Q19" s="85"/>
    </row>
    <row r="20" spans="1:17" ht="29.1" customHeight="1">
      <c r="A20" s="73"/>
      <c r="B20" s="69">
        <f>C20</f>
        <v>16.5</v>
      </c>
      <c r="C20" s="69">
        <f>D20-1</f>
        <v>16.5</v>
      </c>
      <c r="D20" s="69">
        <v>17.5</v>
      </c>
      <c r="E20" s="69">
        <f>D20</f>
        <v>17.5</v>
      </c>
      <c r="F20" s="69">
        <f>E20+1.5</f>
        <v>19</v>
      </c>
      <c r="G20" s="69">
        <f>F20</f>
        <v>19</v>
      </c>
      <c r="H20" s="66"/>
      <c r="I20" s="66"/>
      <c r="J20" s="87"/>
      <c r="K20" s="85"/>
      <c r="L20" s="85"/>
      <c r="M20" s="85"/>
      <c r="N20" s="85"/>
      <c r="O20" s="85"/>
      <c r="P20" s="85"/>
      <c r="Q20" s="85"/>
    </row>
    <row r="21" spans="1:17" ht="29.1" customHeight="1">
      <c r="A21" s="74"/>
      <c r="B21" s="75"/>
      <c r="C21" s="76"/>
      <c r="D21" s="76"/>
      <c r="E21" s="77"/>
      <c r="F21" s="77"/>
      <c r="G21" s="75"/>
      <c r="H21" s="66"/>
      <c r="I21" s="66"/>
      <c r="J21" s="75"/>
      <c r="K21" s="88"/>
      <c r="L21" s="85"/>
      <c r="M21" s="88"/>
      <c r="N21" s="88"/>
      <c r="O21" s="88"/>
      <c r="P21" s="88"/>
      <c r="Q21" s="88"/>
    </row>
    <row r="22" spans="1:17" ht="14.25">
      <c r="A22" s="78" t="s">
        <v>127</v>
      </c>
      <c r="D22" s="79"/>
      <c r="E22" s="79"/>
      <c r="F22" s="79"/>
      <c r="G22" s="79"/>
      <c r="H22" s="79"/>
      <c r="I22" s="79"/>
      <c r="J22" s="79"/>
      <c r="K22" s="89"/>
      <c r="L22" s="89"/>
      <c r="M22" s="89"/>
      <c r="N22" s="89"/>
      <c r="O22" s="89"/>
      <c r="P22" s="89"/>
      <c r="Q22" s="89"/>
    </row>
    <row r="23" spans="1:17" ht="14.25">
      <c r="A23" s="59" t="s">
        <v>180</v>
      </c>
      <c r="B23" s="79"/>
      <c r="C23" s="79"/>
      <c r="D23" s="79"/>
      <c r="E23" s="79"/>
      <c r="F23" s="79"/>
      <c r="G23" s="79"/>
      <c r="H23" s="79"/>
      <c r="I23" s="79"/>
      <c r="J23" s="78" t="s">
        <v>181</v>
      </c>
      <c r="K23" s="90"/>
      <c r="L23" s="90" t="s">
        <v>182</v>
      </c>
      <c r="M23" s="90"/>
      <c r="N23" s="90" t="s">
        <v>183</v>
      </c>
      <c r="O23" s="90"/>
      <c r="P23" s="90"/>
    </row>
    <row r="24" spans="1:17" ht="26.1" customHeight="1">
      <c r="A24" s="79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46" customWidth="1"/>
    <col min="2" max="16384" width="10" style="146"/>
  </cols>
  <sheetData>
    <row r="1" spans="1:11" ht="22.5" customHeight="1">
      <c r="A1" s="338" t="s">
        <v>184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47" t="s">
        <v>53</v>
      </c>
      <c r="B2" s="238"/>
      <c r="C2" s="238"/>
      <c r="D2" s="239" t="s">
        <v>55</v>
      </c>
      <c r="E2" s="239"/>
      <c r="F2" s="238"/>
      <c r="G2" s="238"/>
      <c r="H2" s="148" t="s">
        <v>57</v>
      </c>
      <c r="I2" s="240"/>
      <c r="J2" s="240"/>
      <c r="K2" s="241"/>
    </row>
    <row r="3" spans="1:11" ht="16.5" customHeight="1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6.5" customHeight="1">
      <c r="A4" s="151" t="s">
        <v>62</v>
      </c>
      <c r="B4" s="339"/>
      <c r="C4" s="340"/>
      <c r="D4" s="253" t="s">
        <v>64</v>
      </c>
      <c r="E4" s="254"/>
      <c r="F4" s="259"/>
      <c r="G4" s="260"/>
      <c r="H4" s="253" t="s">
        <v>185</v>
      </c>
      <c r="I4" s="254"/>
      <c r="J4" s="166" t="s">
        <v>67</v>
      </c>
      <c r="K4" s="175" t="s">
        <v>68</v>
      </c>
    </row>
    <row r="5" spans="1:11" ht="16.5" customHeight="1">
      <c r="A5" s="154" t="s">
        <v>69</v>
      </c>
      <c r="B5" s="341"/>
      <c r="C5" s="342"/>
      <c r="D5" s="253" t="s">
        <v>186</v>
      </c>
      <c r="E5" s="254"/>
      <c r="F5" s="339"/>
      <c r="G5" s="340"/>
      <c r="H5" s="253" t="s">
        <v>187</v>
      </c>
      <c r="I5" s="254"/>
      <c r="J5" s="166" t="s">
        <v>67</v>
      </c>
      <c r="K5" s="175" t="s">
        <v>68</v>
      </c>
    </row>
    <row r="6" spans="1:11" ht="16.5" customHeight="1">
      <c r="A6" s="151" t="s">
        <v>73</v>
      </c>
      <c r="B6" s="155"/>
      <c r="C6" s="156"/>
      <c r="D6" s="253" t="s">
        <v>188</v>
      </c>
      <c r="E6" s="254"/>
      <c r="F6" s="339"/>
      <c r="G6" s="340"/>
      <c r="H6" s="343" t="s">
        <v>189</v>
      </c>
      <c r="I6" s="344"/>
      <c r="J6" s="344"/>
      <c r="K6" s="345"/>
    </row>
    <row r="7" spans="1:11" ht="16.5" customHeight="1">
      <c r="A7" s="151" t="s">
        <v>76</v>
      </c>
      <c r="B7" s="339"/>
      <c r="C7" s="340"/>
      <c r="D7" s="151" t="s">
        <v>190</v>
      </c>
      <c r="E7" s="153"/>
      <c r="F7" s="339"/>
      <c r="G7" s="340"/>
      <c r="H7" s="346" t="s">
        <v>191</v>
      </c>
      <c r="I7" s="251"/>
      <c r="J7" s="251"/>
      <c r="K7" s="252"/>
    </row>
    <row r="8" spans="1:11" ht="16.5" customHeight="1">
      <c r="A8" s="159" t="s">
        <v>79</v>
      </c>
      <c r="B8" s="265"/>
      <c r="C8" s="266"/>
      <c r="D8" s="267" t="s">
        <v>80</v>
      </c>
      <c r="E8" s="268"/>
      <c r="F8" s="347"/>
      <c r="G8" s="348"/>
      <c r="H8" s="267"/>
      <c r="I8" s="268"/>
      <c r="J8" s="268"/>
      <c r="K8" s="279"/>
    </row>
    <row r="9" spans="1:11" ht="16.5" customHeight="1">
      <c r="A9" s="349" t="s">
        <v>192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160" t="s">
        <v>84</v>
      </c>
      <c r="B10" s="161" t="s">
        <v>85</v>
      </c>
      <c r="C10" s="162" t="s">
        <v>86</v>
      </c>
      <c r="D10" s="163"/>
      <c r="E10" s="164" t="s">
        <v>89</v>
      </c>
      <c r="F10" s="161" t="s">
        <v>85</v>
      </c>
      <c r="G10" s="162" t="s">
        <v>86</v>
      </c>
      <c r="H10" s="161"/>
      <c r="I10" s="164" t="s">
        <v>87</v>
      </c>
      <c r="J10" s="161" t="s">
        <v>85</v>
      </c>
      <c r="K10" s="176" t="s">
        <v>86</v>
      </c>
    </row>
    <row r="11" spans="1:11" ht="16.5" customHeight="1">
      <c r="A11" s="154" t="s">
        <v>90</v>
      </c>
      <c r="B11" s="165" t="s">
        <v>85</v>
      </c>
      <c r="C11" s="166" t="s">
        <v>86</v>
      </c>
      <c r="D11" s="167"/>
      <c r="E11" s="168" t="s">
        <v>92</v>
      </c>
      <c r="F11" s="165" t="s">
        <v>85</v>
      </c>
      <c r="G11" s="166" t="s">
        <v>86</v>
      </c>
      <c r="H11" s="165"/>
      <c r="I11" s="168" t="s">
        <v>97</v>
      </c>
      <c r="J11" s="165" t="s">
        <v>85</v>
      </c>
      <c r="K11" s="175" t="s">
        <v>86</v>
      </c>
    </row>
    <row r="12" spans="1:11" ht="16.5" customHeight="1">
      <c r="A12" s="267" t="s">
        <v>127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9"/>
    </row>
    <row r="13" spans="1:11" ht="16.5" customHeight="1">
      <c r="A13" s="350" t="s">
        <v>193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 t="s">
        <v>194</v>
      </c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62" t="s">
        <v>195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50" t="s">
        <v>196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 t="s">
        <v>197</v>
      </c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 t="s">
        <v>198</v>
      </c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62" t="s">
        <v>199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124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125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298" t="s">
        <v>126</v>
      </c>
      <c r="B23" s="299"/>
      <c r="C23" s="166" t="s">
        <v>67</v>
      </c>
      <c r="D23" s="166" t="s">
        <v>68</v>
      </c>
      <c r="E23" s="369"/>
      <c r="F23" s="369"/>
      <c r="G23" s="369"/>
      <c r="H23" s="369"/>
      <c r="I23" s="369"/>
      <c r="J23" s="369"/>
      <c r="K23" s="370"/>
    </row>
    <row r="24" spans="1:11" ht="16.5" customHeight="1">
      <c r="A24" s="257" t="s">
        <v>200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2"/>
    </row>
    <row r="25" spans="1:11" ht="16.5" customHeigh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6.5" customHeight="1">
      <c r="A26" s="349" t="s">
        <v>131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149" t="s">
        <v>132</v>
      </c>
      <c r="B27" s="162" t="s">
        <v>95</v>
      </c>
      <c r="C27" s="162" t="s">
        <v>96</v>
      </c>
      <c r="D27" s="162" t="s">
        <v>88</v>
      </c>
      <c r="E27" s="150" t="s">
        <v>133</v>
      </c>
      <c r="F27" s="162" t="s">
        <v>95</v>
      </c>
      <c r="G27" s="162" t="s">
        <v>96</v>
      </c>
      <c r="H27" s="162" t="s">
        <v>88</v>
      </c>
      <c r="I27" s="150" t="s">
        <v>134</v>
      </c>
      <c r="J27" s="162" t="s">
        <v>95</v>
      </c>
      <c r="K27" s="176" t="s">
        <v>96</v>
      </c>
    </row>
    <row r="28" spans="1:11" ht="16.5" customHeight="1">
      <c r="A28" s="157" t="s">
        <v>87</v>
      </c>
      <c r="B28" s="166" t="s">
        <v>95</v>
      </c>
      <c r="C28" s="166" t="s">
        <v>96</v>
      </c>
      <c r="D28" s="166" t="s">
        <v>88</v>
      </c>
      <c r="E28" s="170" t="s">
        <v>94</v>
      </c>
      <c r="F28" s="166" t="s">
        <v>95</v>
      </c>
      <c r="G28" s="166" t="s">
        <v>96</v>
      </c>
      <c r="H28" s="166" t="s">
        <v>88</v>
      </c>
      <c r="I28" s="170" t="s">
        <v>105</v>
      </c>
      <c r="J28" s="166" t="s">
        <v>95</v>
      </c>
      <c r="K28" s="175" t="s">
        <v>96</v>
      </c>
    </row>
    <row r="29" spans="1:11" ht="16.5" customHeight="1">
      <c r="A29" s="253" t="s">
        <v>98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ht="16.5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11" ht="16.5" customHeight="1">
      <c r="A31" s="378" t="s">
        <v>201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spans="1:11" ht="17.25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17.25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17.25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spans="1:11" ht="17.2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1" ht="17.25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7.25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7.25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7.25" customHeight="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7.25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7.25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7.25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7.25" customHeight="1">
      <c r="A43" s="310" t="s">
        <v>130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6.5" customHeight="1">
      <c r="A44" s="378" t="s">
        <v>202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spans="1:11" ht="18" customHeight="1">
      <c r="A45" s="382" t="s">
        <v>127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/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5"/>
    </row>
    <row r="48" spans="1:11" ht="21" customHeight="1">
      <c r="A48" s="171" t="s">
        <v>136</v>
      </c>
      <c r="B48" s="385" t="s">
        <v>137</v>
      </c>
      <c r="C48" s="385"/>
      <c r="D48" s="172" t="s">
        <v>138</v>
      </c>
      <c r="E48" s="173"/>
      <c r="F48" s="172" t="s">
        <v>140</v>
      </c>
      <c r="G48" s="174"/>
      <c r="H48" s="386" t="s">
        <v>141</v>
      </c>
      <c r="I48" s="386"/>
      <c r="J48" s="385"/>
      <c r="K48" s="387"/>
    </row>
    <row r="49" spans="1:11" ht="16.5" customHeight="1">
      <c r="A49" s="388" t="s">
        <v>142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 ht="16.5" customHeight="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393"/>
    </row>
    <row r="51" spans="1:11" ht="16.5" customHeight="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396"/>
    </row>
    <row r="52" spans="1:11" ht="21" customHeight="1">
      <c r="A52" s="171" t="s">
        <v>136</v>
      </c>
      <c r="B52" s="385" t="s">
        <v>137</v>
      </c>
      <c r="C52" s="385"/>
      <c r="D52" s="172" t="s">
        <v>138</v>
      </c>
      <c r="E52" s="172"/>
      <c r="F52" s="172" t="s">
        <v>140</v>
      </c>
      <c r="G52" s="172"/>
      <c r="H52" s="386" t="s">
        <v>141</v>
      </c>
      <c r="I52" s="386"/>
      <c r="J52" s="397"/>
      <c r="K52" s="39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1" t="s">
        <v>62</v>
      </c>
      <c r="B2" s="324"/>
      <c r="C2" s="324"/>
      <c r="D2" s="62" t="s">
        <v>69</v>
      </c>
      <c r="E2" s="324"/>
      <c r="F2" s="324"/>
      <c r="G2" s="324"/>
      <c r="H2" s="405"/>
      <c r="I2" s="80" t="s">
        <v>57</v>
      </c>
      <c r="J2" s="324"/>
      <c r="K2" s="324"/>
      <c r="L2" s="324"/>
      <c r="M2" s="324"/>
      <c r="N2" s="401"/>
    </row>
    <row r="3" spans="1:14" ht="29.1" customHeight="1">
      <c r="A3" s="404" t="s">
        <v>146</v>
      </c>
      <c r="B3" s="402" t="s">
        <v>147</v>
      </c>
      <c r="C3" s="402"/>
      <c r="D3" s="402"/>
      <c r="E3" s="402"/>
      <c r="F3" s="402"/>
      <c r="G3" s="402"/>
      <c r="H3" s="406"/>
      <c r="I3" s="331" t="s">
        <v>148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1" t="s">
        <v>203</v>
      </c>
      <c r="J4" s="81" t="s">
        <v>204</v>
      </c>
      <c r="K4" s="81" t="s">
        <v>205</v>
      </c>
      <c r="L4" s="81" t="s">
        <v>206</v>
      </c>
      <c r="M4" s="81" t="s">
        <v>207</v>
      </c>
      <c r="N4" s="145"/>
    </row>
    <row r="5" spans="1:14" ht="29.1" customHeight="1">
      <c r="A5" s="404"/>
      <c r="B5" s="119"/>
      <c r="C5" s="119"/>
      <c r="D5" s="65"/>
      <c r="E5" s="119"/>
      <c r="F5" s="119"/>
      <c r="G5" s="119"/>
      <c r="H5" s="406"/>
      <c r="I5" s="133" t="s">
        <v>208</v>
      </c>
      <c r="J5" s="133" t="s">
        <v>120</v>
      </c>
      <c r="K5" s="133" t="s">
        <v>208</v>
      </c>
      <c r="L5" s="133" t="s">
        <v>120</v>
      </c>
      <c r="M5" s="133" t="s">
        <v>208</v>
      </c>
      <c r="N5" s="134"/>
    </row>
    <row r="6" spans="1:14" ht="29.1" customHeight="1">
      <c r="A6" s="120"/>
      <c r="B6" s="119"/>
      <c r="C6" s="119"/>
      <c r="D6" s="37"/>
      <c r="E6" s="119"/>
      <c r="F6" s="119"/>
      <c r="G6" s="119"/>
      <c r="H6" s="406"/>
      <c r="I6" s="135"/>
      <c r="J6" s="135"/>
      <c r="K6" s="135"/>
      <c r="L6" s="135"/>
      <c r="M6" s="135"/>
      <c r="N6" s="136"/>
    </row>
    <row r="7" spans="1:14" ht="29.1" customHeight="1">
      <c r="A7" s="120"/>
      <c r="B7" s="119"/>
      <c r="C7" s="119"/>
      <c r="D7" s="37"/>
      <c r="E7" s="119"/>
      <c r="F7" s="119"/>
      <c r="G7" s="119"/>
      <c r="H7" s="406"/>
      <c r="I7" s="87"/>
      <c r="J7" s="87"/>
      <c r="K7" s="87"/>
      <c r="L7" s="87"/>
      <c r="M7" s="87"/>
      <c r="N7" s="137"/>
    </row>
    <row r="8" spans="1:14" ht="29.1" customHeight="1">
      <c r="A8" s="120"/>
      <c r="B8" s="119"/>
      <c r="C8" s="119"/>
      <c r="D8" s="37"/>
      <c r="E8" s="119"/>
      <c r="F8" s="119"/>
      <c r="G8" s="119"/>
      <c r="H8" s="406"/>
      <c r="I8" s="87"/>
      <c r="J8" s="87"/>
      <c r="K8" s="87"/>
      <c r="L8" s="87"/>
      <c r="M8" s="87"/>
      <c r="N8" s="138"/>
    </row>
    <row r="9" spans="1:14" ht="29.1" customHeight="1">
      <c r="A9" s="120"/>
      <c r="B9" s="119"/>
      <c r="C9" s="119"/>
      <c r="D9" s="37"/>
      <c r="E9" s="119"/>
      <c r="F9" s="119"/>
      <c r="G9" s="119"/>
      <c r="H9" s="406"/>
      <c r="I9" s="135"/>
      <c r="J9" s="135"/>
      <c r="K9" s="135"/>
      <c r="L9" s="135"/>
      <c r="M9" s="135"/>
      <c r="N9" s="139"/>
    </row>
    <row r="10" spans="1:14" ht="29.1" customHeight="1">
      <c r="A10" s="120"/>
      <c r="B10" s="119"/>
      <c r="C10" s="119"/>
      <c r="D10" s="37"/>
      <c r="E10" s="119"/>
      <c r="F10" s="119"/>
      <c r="G10" s="119"/>
      <c r="H10" s="406"/>
      <c r="I10" s="87"/>
      <c r="J10" s="87"/>
      <c r="K10" s="87"/>
      <c r="L10" s="87"/>
      <c r="M10" s="87"/>
      <c r="N10" s="138"/>
    </row>
    <row r="11" spans="1:14" ht="29.1" customHeight="1">
      <c r="A11" s="120"/>
      <c r="B11" s="119"/>
      <c r="C11" s="119"/>
      <c r="D11" s="37"/>
      <c r="E11" s="119"/>
      <c r="F11" s="119"/>
      <c r="G11" s="119"/>
      <c r="H11" s="406"/>
      <c r="I11" s="87"/>
      <c r="J11" s="87"/>
      <c r="K11" s="87"/>
      <c r="L11" s="87"/>
      <c r="M11" s="87"/>
      <c r="N11" s="138"/>
    </row>
    <row r="12" spans="1:14" ht="29.1" customHeight="1">
      <c r="A12" s="120"/>
      <c r="B12" s="119"/>
      <c r="C12" s="119"/>
      <c r="D12" s="37"/>
      <c r="E12" s="119"/>
      <c r="F12" s="119"/>
      <c r="G12" s="119"/>
      <c r="H12" s="406"/>
      <c r="I12" s="87"/>
      <c r="J12" s="87"/>
      <c r="K12" s="87"/>
      <c r="L12" s="87"/>
      <c r="M12" s="87"/>
      <c r="N12" s="138"/>
    </row>
    <row r="13" spans="1:14" ht="29.1" customHeight="1">
      <c r="A13" s="73"/>
      <c r="B13" s="121"/>
      <c r="C13" s="122"/>
      <c r="D13" s="123"/>
      <c r="E13" s="122"/>
      <c r="F13" s="122"/>
      <c r="G13" s="122"/>
      <c r="H13" s="406"/>
      <c r="I13" s="87"/>
      <c r="J13" s="87"/>
      <c r="K13" s="87"/>
      <c r="L13" s="87"/>
      <c r="M13" s="87"/>
      <c r="N13" s="138"/>
    </row>
    <row r="14" spans="1:14" ht="29.1" customHeight="1">
      <c r="A14" s="124"/>
      <c r="B14" s="125"/>
      <c r="C14" s="126"/>
      <c r="D14" s="126"/>
      <c r="E14" s="126"/>
      <c r="F14" s="126"/>
      <c r="G14" s="127"/>
      <c r="H14" s="406"/>
      <c r="I14" s="87"/>
      <c r="J14" s="87"/>
      <c r="K14" s="87"/>
      <c r="L14" s="87"/>
      <c r="M14" s="87"/>
      <c r="N14" s="138"/>
    </row>
    <row r="15" spans="1:14" ht="29.1" customHeight="1">
      <c r="A15" s="128"/>
      <c r="B15" s="129"/>
      <c r="C15" s="130"/>
      <c r="D15" s="130"/>
      <c r="E15" s="131"/>
      <c r="F15" s="131"/>
      <c r="G15" s="132"/>
      <c r="H15" s="407"/>
      <c r="I15" s="140"/>
      <c r="J15" s="141"/>
      <c r="K15" s="142"/>
      <c r="L15" s="141"/>
      <c r="M15" s="141"/>
      <c r="N15" s="143"/>
    </row>
    <row r="16" spans="1:14" ht="14.25">
      <c r="A16" s="78" t="s">
        <v>127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4.25">
      <c r="A17" s="59" t="s">
        <v>209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4.25">
      <c r="A18" s="79"/>
      <c r="B18" s="79"/>
      <c r="C18" s="79"/>
      <c r="D18" s="79"/>
      <c r="E18" s="79"/>
      <c r="F18" s="79"/>
      <c r="G18" s="79"/>
      <c r="H18" s="79"/>
      <c r="I18" s="78" t="s">
        <v>181</v>
      </c>
      <c r="J18" s="144"/>
      <c r="K18" s="78" t="s">
        <v>182</v>
      </c>
      <c r="L18" s="78"/>
      <c r="M18" s="78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1" t="s">
        <v>62</v>
      </c>
      <c r="B2" s="324"/>
      <c r="C2" s="324"/>
      <c r="D2" s="62" t="s">
        <v>69</v>
      </c>
      <c r="E2" s="324"/>
      <c r="F2" s="324"/>
      <c r="G2" s="324"/>
      <c r="H2" s="405"/>
      <c r="I2" s="80" t="s">
        <v>57</v>
      </c>
      <c r="J2" s="324"/>
      <c r="K2" s="324"/>
      <c r="L2" s="324"/>
      <c r="M2" s="324"/>
      <c r="N2" s="401"/>
    </row>
    <row r="3" spans="1:14" ht="29.1" customHeight="1">
      <c r="A3" s="404" t="s">
        <v>146</v>
      </c>
      <c r="B3" s="402" t="s">
        <v>147</v>
      </c>
      <c r="C3" s="402"/>
      <c r="D3" s="402"/>
      <c r="E3" s="402"/>
      <c r="F3" s="402"/>
      <c r="G3" s="402"/>
      <c r="H3" s="406"/>
      <c r="I3" s="331" t="s">
        <v>148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4"/>
      <c r="B5" s="119"/>
      <c r="C5" s="119"/>
      <c r="D5" s="65"/>
      <c r="E5" s="119"/>
      <c r="F5" s="119"/>
      <c r="G5" s="119"/>
      <c r="H5" s="406"/>
      <c r="I5" s="133"/>
      <c r="J5" s="133"/>
      <c r="K5" s="133"/>
      <c r="L5" s="133"/>
      <c r="M5" s="133"/>
      <c r="N5" s="134"/>
    </row>
    <row r="6" spans="1:14" ht="29.1" customHeight="1">
      <c r="A6" s="120"/>
      <c r="B6" s="119"/>
      <c r="C6" s="119"/>
      <c r="D6" s="37"/>
      <c r="E6" s="119"/>
      <c r="F6" s="119"/>
      <c r="G6" s="119"/>
      <c r="H6" s="406"/>
      <c r="I6" s="135"/>
      <c r="J6" s="135"/>
      <c r="K6" s="135"/>
      <c r="L6" s="135"/>
      <c r="M6" s="135"/>
      <c r="N6" s="136"/>
    </row>
    <row r="7" spans="1:14" ht="29.1" customHeight="1">
      <c r="A7" s="120"/>
      <c r="B7" s="119"/>
      <c r="C7" s="119"/>
      <c r="D7" s="37"/>
      <c r="E7" s="119"/>
      <c r="F7" s="119"/>
      <c r="G7" s="119"/>
      <c r="H7" s="406"/>
      <c r="I7" s="87"/>
      <c r="J7" s="87"/>
      <c r="K7" s="87"/>
      <c r="L7" s="87"/>
      <c r="M7" s="87"/>
      <c r="N7" s="137"/>
    </row>
    <row r="8" spans="1:14" ht="29.1" customHeight="1">
      <c r="A8" s="120"/>
      <c r="B8" s="119"/>
      <c r="C8" s="119"/>
      <c r="D8" s="37"/>
      <c r="E8" s="119"/>
      <c r="F8" s="119"/>
      <c r="G8" s="119"/>
      <c r="H8" s="406"/>
      <c r="I8" s="87"/>
      <c r="J8" s="87"/>
      <c r="K8" s="87"/>
      <c r="L8" s="87"/>
      <c r="M8" s="87"/>
      <c r="N8" s="138"/>
    </row>
    <row r="9" spans="1:14" ht="29.1" customHeight="1">
      <c r="A9" s="120"/>
      <c r="B9" s="119"/>
      <c r="C9" s="119"/>
      <c r="D9" s="37"/>
      <c r="E9" s="119"/>
      <c r="F9" s="119"/>
      <c r="G9" s="119"/>
      <c r="H9" s="406"/>
      <c r="I9" s="135"/>
      <c r="J9" s="135"/>
      <c r="K9" s="135"/>
      <c r="L9" s="135"/>
      <c r="M9" s="135"/>
      <c r="N9" s="139"/>
    </row>
    <row r="10" spans="1:14" ht="29.1" customHeight="1">
      <c r="A10" s="120"/>
      <c r="B10" s="119"/>
      <c r="C10" s="119"/>
      <c r="D10" s="37"/>
      <c r="E10" s="119"/>
      <c r="F10" s="119"/>
      <c r="G10" s="119"/>
      <c r="H10" s="406"/>
      <c r="I10" s="87"/>
      <c r="J10" s="87"/>
      <c r="K10" s="87"/>
      <c r="L10" s="87"/>
      <c r="M10" s="87"/>
      <c r="N10" s="138"/>
    </row>
    <row r="11" spans="1:14" ht="29.1" customHeight="1">
      <c r="A11" s="120"/>
      <c r="B11" s="119"/>
      <c r="C11" s="119"/>
      <c r="D11" s="37"/>
      <c r="E11" s="119"/>
      <c r="F11" s="119"/>
      <c r="G11" s="119"/>
      <c r="H11" s="406"/>
      <c r="I11" s="87"/>
      <c r="J11" s="87"/>
      <c r="K11" s="87"/>
      <c r="L11" s="87"/>
      <c r="M11" s="87"/>
      <c r="N11" s="138"/>
    </row>
    <row r="12" spans="1:14" ht="29.1" customHeight="1">
      <c r="A12" s="120"/>
      <c r="B12" s="119"/>
      <c r="C12" s="119"/>
      <c r="D12" s="37"/>
      <c r="E12" s="119"/>
      <c r="F12" s="119"/>
      <c r="G12" s="119"/>
      <c r="H12" s="406"/>
      <c r="I12" s="87"/>
      <c r="J12" s="87"/>
      <c r="K12" s="87"/>
      <c r="L12" s="87"/>
      <c r="M12" s="87"/>
      <c r="N12" s="138"/>
    </row>
    <row r="13" spans="1:14" ht="29.1" customHeight="1">
      <c r="A13" s="73"/>
      <c r="B13" s="121"/>
      <c r="C13" s="122"/>
      <c r="D13" s="123"/>
      <c r="E13" s="122"/>
      <c r="F13" s="122"/>
      <c r="G13" s="122"/>
      <c r="H13" s="406"/>
      <c r="I13" s="87"/>
      <c r="J13" s="87"/>
      <c r="K13" s="87"/>
      <c r="L13" s="87"/>
      <c r="M13" s="87"/>
      <c r="N13" s="138"/>
    </row>
    <row r="14" spans="1:14" ht="29.1" customHeight="1">
      <c r="A14" s="124"/>
      <c r="B14" s="125"/>
      <c r="C14" s="126"/>
      <c r="D14" s="126"/>
      <c r="E14" s="126"/>
      <c r="F14" s="126"/>
      <c r="G14" s="127"/>
      <c r="H14" s="406"/>
      <c r="I14" s="87"/>
      <c r="J14" s="87"/>
      <c r="K14" s="87"/>
      <c r="L14" s="87"/>
      <c r="M14" s="87"/>
      <c r="N14" s="138"/>
    </row>
    <row r="15" spans="1:14" ht="29.1" customHeight="1">
      <c r="A15" s="128"/>
      <c r="B15" s="129"/>
      <c r="C15" s="130"/>
      <c r="D15" s="130"/>
      <c r="E15" s="131"/>
      <c r="F15" s="131"/>
      <c r="G15" s="132"/>
      <c r="H15" s="407"/>
      <c r="I15" s="140"/>
      <c r="J15" s="141"/>
      <c r="K15" s="142"/>
      <c r="L15" s="141"/>
      <c r="M15" s="141"/>
      <c r="N15" s="143"/>
    </row>
    <row r="16" spans="1:14" ht="14.25">
      <c r="A16" s="78" t="s">
        <v>127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14.25">
      <c r="A17" s="59" t="s">
        <v>209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14.25">
      <c r="A18" s="79"/>
      <c r="B18" s="79"/>
      <c r="C18" s="79"/>
      <c r="D18" s="79"/>
      <c r="E18" s="79"/>
      <c r="F18" s="79"/>
      <c r="G18" s="79"/>
      <c r="H18" s="79"/>
      <c r="I18" s="78" t="s">
        <v>181</v>
      </c>
      <c r="J18" s="144"/>
      <c r="K18" s="78" t="s">
        <v>182</v>
      </c>
      <c r="L18" s="78"/>
      <c r="M18" s="78" t="s">
        <v>183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9.12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pans="1:11" ht="25.5">
      <c r="A1" s="408" t="s">
        <v>210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>
      <c r="A2" s="94" t="s">
        <v>53</v>
      </c>
      <c r="B2" s="409"/>
      <c r="C2" s="409"/>
      <c r="D2" s="95" t="s">
        <v>62</v>
      </c>
      <c r="E2" s="96"/>
      <c r="F2" s="97" t="s">
        <v>211</v>
      </c>
      <c r="G2" s="410"/>
      <c r="H2" s="410"/>
      <c r="I2" s="114" t="s">
        <v>57</v>
      </c>
      <c r="J2" s="410"/>
      <c r="K2" s="411"/>
    </row>
    <row r="3" spans="1:11">
      <c r="A3" s="98" t="s">
        <v>76</v>
      </c>
      <c r="B3" s="412"/>
      <c r="C3" s="412"/>
      <c r="D3" s="99" t="s">
        <v>212</v>
      </c>
      <c r="E3" s="413"/>
      <c r="F3" s="414"/>
      <c r="G3" s="414"/>
      <c r="H3" s="369" t="s">
        <v>213</v>
      </c>
      <c r="I3" s="369"/>
      <c r="J3" s="369"/>
      <c r="K3" s="370"/>
    </row>
    <row r="4" spans="1:11">
      <c r="A4" s="100" t="s">
        <v>73</v>
      </c>
      <c r="B4" s="101"/>
      <c r="C4" s="101"/>
      <c r="D4" s="102" t="s">
        <v>214</v>
      </c>
      <c r="E4" s="414" t="s">
        <v>215</v>
      </c>
      <c r="F4" s="414"/>
      <c r="G4" s="414"/>
      <c r="H4" s="299" t="s">
        <v>216</v>
      </c>
      <c r="I4" s="299"/>
      <c r="J4" s="111" t="s">
        <v>67</v>
      </c>
      <c r="K4" s="117" t="s">
        <v>68</v>
      </c>
    </row>
    <row r="5" spans="1:11">
      <c r="A5" s="100" t="s">
        <v>217</v>
      </c>
      <c r="B5" s="412">
        <v>1</v>
      </c>
      <c r="C5" s="412"/>
      <c r="D5" s="99" t="s">
        <v>218</v>
      </c>
      <c r="E5" s="99" t="s">
        <v>219</v>
      </c>
      <c r="F5" s="99" t="s">
        <v>220</v>
      </c>
      <c r="G5" s="99" t="s">
        <v>221</v>
      </c>
      <c r="H5" s="299" t="s">
        <v>222</v>
      </c>
      <c r="I5" s="299"/>
      <c r="J5" s="111" t="s">
        <v>67</v>
      </c>
      <c r="K5" s="117" t="s">
        <v>68</v>
      </c>
    </row>
    <row r="6" spans="1:11">
      <c r="A6" s="103" t="s">
        <v>223</v>
      </c>
      <c r="B6" s="415">
        <v>125</v>
      </c>
      <c r="C6" s="415"/>
      <c r="D6" s="104" t="s">
        <v>224</v>
      </c>
      <c r="E6" s="105"/>
      <c r="F6" s="106">
        <v>1500</v>
      </c>
      <c r="G6" s="104"/>
      <c r="H6" s="416" t="s">
        <v>225</v>
      </c>
      <c r="I6" s="416"/>
      <c r="J6" s="106" t="s">
        <v>67</v>
      </c>
      <c r="K6" s="118" t="s">
        <v>68</v>
      </c>
    </row>
    <row r="7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226</v>
      </c>
      <c r="B8" s="97" t="s">
        <v>227</v>
      </c>
      <c r="C8" s="97" t="s">
        <v>228</v>
      </c>
      <c r="D8" s="97" t="s">
        <v>229</v>
      </c>
      <c r="E8" s="97" t="s">
        <v>230</v>
      </c>
      <c r="F8" s="97" t="s">
        <v>231</v>
      </c>
      <c r="G8" s="417" t="s">
        <v>79</v>
      </c>
      <c r="H8" s="418"/>
      <c r="I8" s="418"/>
      <c r="J8" s="418"/>
      <c r="K8" s="419"/>
    </row>
    <row r="9" spans="1:11">
      <c r="A9" s="298" t="s">
        <v>232</v>
      </c>
      <c r="B9" s="299"/>
      <c r="C9" s="111" t="s">
        <v>67</v>
      </c>
      <c r="D9" s="111" t="s">
        <v>68</v>
      </c>
      <c r="E9" s="99" t="s">
        <v>233</v>
      </c>
      <c r="F9" s="112" t="s">
        <v>234</v>
      </c>
      <c r="G9" s="420"/>
      <c r="H9" s="421"/>
      <c r="I9" s="421"/>
      <c r="J9" s="421"/>
      <c r="K9" s="422"/>
    </row>
    <row r="10" spans="1:11">
      <c r="A10" s="298" t="s">
        <v>235</v>
      </c>
      <c r="B10" s="299"/>
      <c r="C10" s="111" t="s">
        <v>67</v>
      </c>
      <c r="D10" s="111" t="s">
        <v>68</v>
      </c>
      <c r="E10" s="99" t="s">
        <v>236</v>
      </c>
      <c r="F10" s="112" t="s">
        <v>237</v>
      </c>
      <c r="G10" s="420" t="s">
        <v>238</v>
      </c>
      <c r="H10" s="421"/>
      <c r="I10" s="421"/>
      <c r="J10" s="421"/>
      <c r="K10" s="422"/>
    </row>
    <row r="11" spans="1:11">
      <c r="A11" s="423" t="s">
        <v>192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5"/>
    </row>
    <row r="12" spans="1:11">
      <c r="A12" s="98" t="s">
        <v>89</v>
      </c>
      <c r="B12" s="111" t="s">
        <v>85</v>
      </c>
      <c r="C12" s="111" t="s">
        <v>86</v>
      </c>
      <c r="D12" s="112"/>
      <c r="E12" s="99" t="s">
        <v>87</v>
      </c>
      <c r="F12" s="111" t="s">
        <v>85</v>
      </c>
      <c r="G12" s="111" t="s">
        <v>86</v>
      </c>
      <c r="H12" s="111"/>
      <c r="I12" s="99" t="s">
        <v>239</v>
      </c>
      <c r="J12" s="111" t="s">
        <v>85</v>
      </c>
      <c r="K12" s="117" t="s">
        <v>86</v>
      </c>
    </row>
    <row r="13" spans="1:11">
      <c r="A13" s="98" t="s">
        <v>92</v>
      </c>
      <c r="B13" s="111" t="s">
        <v>85</v>
      </c>
      <c r="C13" s="111" t="s">
        <v>86</v>
      </c>
      <c r="D13" s="112"/>
      <c r="E13" s="99" t="s">
        <v>97</v>
      </c>
      <c r="F13" s="111" t="s">
        <v>85</v>
      </c>
      <c r="G13" s="111" t="s">
        <v>86</v>
      </c>
      <c r="H13" s="111"/>
      <c r="I13" s="99" t="s">
        <v>240</v>
      </c>
      <c r="J13" s="111" t="s">
        <v>85</v>
      </c>
      <c r="K13" s="117" t="s">
        <v>86</v>
      </c>
    </row>
    <row r="14" spans="1:11">
      <c r="A14" s="103" t="s">
        <v>241</v>
      </c>
      <c r="B14" s="106" t="s">
        <v>85</v>
      </c>
      <c r="C14" s="106" t="s">
        <v>86</v>
      </c>
      <c r="D14" s="105"/>
      <c r="E14" s="104" t="s">
        <v>242</v>
      </c>
      <c r="F14" s="106" t="s">
        <v>85</v>
      </c>
      <c r="G14" s="106" t="s">
        <v>86</v>
      </c>
      <c r="H14" s="106"/>
      <c r="I14" s="104" t="s">
        <v>243</v>
      </c>
      <c r="J14" s="106" t="s">
        <v>85</v>
      </c>
      <c r="K14" s="118" t="s">
        <v>86</v>
      </c>
    </row>
    <row r="15" spans="1:11">
      <c r="A15" s="107"/>
      <c r="B15" s="113"/>
      <c r="C15" s="113"/>
      <c r="D15" s="108"/>
      <c r="E15" s="107"/>
      <c r="F15" s="113"/>
      <c r="G15" s="113"/>
      <c r="H15" s="113"/>
      <c r="I15" s="107"/>
      <c r="J15" s="113"/>
      <c r="K15" s="113"/>
    </row>
    <row r="16" spans="1:11" s="91" customFormat="1">
      <c r="A16" s="366" t="s">
        <v>244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>
      <c r="A17" s="298" t="s">
        <v>245</v>
      </c>
      <c r="B17" s="299"/>
      <c r="C17" s="299"/>
      <c r="D17" s="299"/>
      <c r="E17" s="299"/>
      <c r="F17" s="299"/>
      <c r="G17" s="299"/>
      <c r="H17" s="299"/>
      <c r="I17" s="299"/>
      <c r="J17" s="299"/>
      <c r="K17" s="426"/>
    </row>
    <row r="18" spans="1:11">
      <c r="A18" s="298" t="s">
        <v>246</v>
      </c>
      <c r="B18" s="299"/>
      <c r="C18" s="299"/>
      <c r="D18" s="299"/>
      <c r="E18" s="299"/>
      <c r="F18" s="299"/>
      <c r="G18" s="299"/>
      <c r="H18" s="299"/>
      <c r="I18" s="299"/>
      <c r="J18" s="299"/>
      <c r="K18" s="426"/>
    </row>
    <row r="19" spans="1:11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9"/>
    </row>
    <row r="20" spans="1:11">
      <c r="A20" s="430"/>
      <c r="B20" s="431"/>
      <c r="C20" s="431"/>
      <c r="D20" s="431"/>
      <c r="E20" s="431"/>
      <c r="F20" s="431"/>
      <c r="G20" s="431"/>
      <c r="H20" s="431"/>
      <c r="I20" s="431"/>
      <c r="J20" s="431"/>
      <c r="K20" s="432"/>
    </row>
    <row r="21" spans="1:11">
      <c r="A21" s="430"/>
      <c r="B21" s="431"/>
      <c r="C21" s="431"/>
      <c r="D21" s="431"/>
      <c r="E21" s="431"/>
      <c r="F21" s="431"/>
      <c r="G21" s="431"/>
      <c r="H21" s="431"/>
      <c r="I21" s="431"/>
      <c r="J21" s="431"/>
      <c r="K21" s="432"/>
    </row>
    <row r="22" spans="1:11">
      <c r="A22" s="430"/>
      <c r="B22" s="431"/>
      <c r="C22" s="431"/>
      <c r="D22" s="431"/>
      <c r="E22" s="431"/>
      <c r="F22" s="431"/>
      <c r="G22" s="431"/>
      <c r="H22" s="431"/>
      <c r="I22" s="431"/>
      <c r="J22" s="431"/>
      <c r="K22" s="432"/>
    </row>
    <row r="23" spans="1:11">
      <c r="A23" s="433"/>
      <c r="B23" s="434"/>
      <c r="C23" s="434"/>
      <c r="D23" s="434"/>
      <c r="E23" s="434"/>
      <c r="F23" s="434"/>
      <c r="G23" s="434"/>
      <c r="H23" s="434"/>
      <c r="I23" s="434"/>
      <c r="J23" s="434"/>
      <c r="K23" s="435"/>
    </row>
    <row r="24" spans="1:11">
      <c r="A24" s="298" t="s">
        <v>126</v>
      </c>
      <c r="B24" s="299"/>
      <c r="C24" s="111" t="s">
        <v>67</v>
      </c>
      <c r="D24" s="111" t="s">
        <v>68</v>
      </c>
      <c r="E24" s="369"/>
      <c r="F24" s="369"/>
      <c r="G24" s="369"/>
      <c r="H24" s="369"/>
      <c r="I24" s="369"/>
      <c r="J24" s="369"/>
      <c r="K24" s="370"/>
    </row>
    <row r="25" spans="1:11">
      <c r="A25" s="115" t="s">
        <v>247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>
      <c r="A26" s="438"/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>
      <c r="A27" s="439" t="s">
        <v>248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9"/>
    </row>
    <row r="28" spans="1:11" ht="17.25" customHeight="1">
      <c r="A28" s="440"/>
      <c r="B28" s="441"/>
      <c r="C28" s="441"/>
      <c r="D28" s="441"/>
      <c r="E28" s="441"/>
      <c r="F28" s="441"/>
      <c r="G28" s="441"/>
      <c r="H28" s="441"/>
      <c r="I28" s="441"/>
      <c r="J28" s="441"/>
      <c r="K28" s="442"/>
    </row>
    <row r="29" spans="1:11" ht="17.25" customHeight="1">
      <c r="A29" s="440"/>
      <c r="B29" s="441"/>
      <c r="C29" s="441"/>
      <c r="D29" s="441"/>
      <c r="E29" s="441"/>
      <c r="F29" s="441"/>
      <c r="G29" s="441"/>
      <c r="H29" s="441"/>
      <c r="I29" s="441"/>
      <c r="J29" s="441"/>
      <c r="K29" s="442"/>
    </row>
    <row r="30" spans="1:11" ht="17.25" customHeight="1">
      <c r="A30" s="440"/>
      <c r="B30" s="441"/>
      <c r="C30" s="441"/>
      <c r="D30" s="441"/>
      <c r="E30" s="441"/>
      <c r="F30" s="441"/>
      <c r="G30" s="441"/>
      <c r="H30" s="441"/>
      <c r="I30" s="441"/>
      <c r="J30" s="441"/>
      <c r="K30" s="442"/>
    </row>
    <row r="31" spans="1:11" ht="17.25" customHeight="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42"/>
    </row>
    <row r="32" spans="1:11" ht="17.25" customHeight="1">
      <c r="A32" s="440"/>
      <c r="B32" s="441"/>
      <c r="C32" s="441"/>
      <c r="D32" s="441"/>
      <c r="E32" s="441"/>
      <c r="F32" s="441"/>
      <c r="G32" s="441"/>
      <c r="H32" s="441"/>
      <c r="I32" s="441"/>
      <c r="J32" s="441"/>
      <c r="K32" s="442"/>
    </row>
    <row r="33" spans="1:13" ht="17.25" customHeight="1">
      <c r="A33" s="440"/>
      <c r="B33" s="441"/>
      <c r="C33" s="441"/>
      <c r="D33" s="441"/>
      <c r="E33" s="441"/>
      <c r="F33" s="441"/>
      <c r="G33" s="441"/>
      <c r="H33" s="441"/>
      <c r="I33" s="441"/>
      <c r="J33" s="441"/>
      <c r="K33" s="442"/>
    </row>
    <row r="34" spans="1:13" ht="17.25" customHeight="1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2"/>
    </row>
    <row r="35" spans="1:13" ht="17.25" customHeight="1">
      <c r="A35" s="443"/>
      <c r="B35" s="431"/>
      <c r="C35" s="431"/>
      <c r="D35" s="431"/>
      <c r="E35" s="431"/>
      <c r="F35" s="431"/>
      <c r="G35" s="431"/>
      <c r="H35" s="431"/>
      <c r="I35" s="431"/>
      <c r="J35" s="431"/>
      <c r="K35" s="432"/>
    </row>
    <row r="36" spans="1:13" ht="17.25" customHeight="1">
      <c r="A36" s="444"/>
      <c r="B36" s="445"/>
      <c r="C36" s="445"/>
      <c r="D36" s="445"/>
      <c r="E36" s="445"/>
      <c r="F36" s="445"/>
      <c r="G36" s="445"/>
      <c r="H36" s="445"/>
      <c r="I36" s="445"/>
      <c r="J36" s="445"/>
      <c r="K36" s="446"/>
    </row>
    <row r="37" spans="1:13" ht="18.75" customHeight="1">
      <c r="A37" s="447" t="s">
        <v>249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9"/>
    </row>
    <row r="38" spans="1:13" s="92" customFormat="1" ht="18.75" customHeight="1">
      <c r="A38" s="298" t="s">
        <v>250</v>
      </c>
      <c r="B38" s="299"/>
      <c r="C38" s="299"/>
      <c r="D38" s="369" t="s">
        <v>251</v>
      </c>
      <c r="E38" s="369"/>
      <c r="F38" s="450" t="s">
        <v>252</v>
      </c>
      <c r="G38" s="451"/>
      <c r="H38" s="299" t="s">
        <v>253</v>
      </c>
      <c r="I38" s="299"/>
      <c r="J38" s="299" t="s">
        <v>254</v>
      </c>
      <c r="K38" s="426"/>
    </row>
    <row r="39" spans="1:13" ht="18.75" customHeight="1">
      <c r="A39" s="100" t="s">
        <v>127</v>
      </c>
      <c r="B39" s="299"/>
      <c r="C39" s="299"/>
      <c r="D39" s="299"/>
      <c r="E39" s="299"/>
      <c r="F39" s="299"/>
      <c r="G39" s="299"/>
      <c r="H39" s="299"/>
      <c r="I39" s="299"/>
      <c r="J39" s="299"/>
      <c r="K39" s="426"/>
      <c r="M39" s="92"/>
    </row>
    <row r="40" spans="1:13" ht="30.95" customHeight="1">
      <c r="A40" s="298" t="s">
        <v>255</v>
      </c>
      <c r="B40" s="299"/>
      <c r="C40" s="299"/>
      <c r="D40" s="299"/>
      <c r="E40" s="299"/>
      <c r="F40" s="299"/>
      <c r="G40" s="299"/>
      <c r="H40" s="299"/>
      <c r="I40" s="299"/>
      <c r="J40" s="299"/>
      <c r="K40" s="426"/>
    </row>
    <row r="41" spans="1:13" ht="18.75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426"/>
    </row>
    <row r="42" spans="1:13" ht="32.1" customHeight="1">
      <c r="A42" s="103" t="s">
        <v>136</v>
      </c>
      <c r="B42" s="452" t="s">
        <v>256</v>
      </c>
      <c r="C42" s="452"/>
      <c r="D42" s="104" t="s">
        <v>257</v>
      </c>
      <c r="E42" s="105"/>
      <c r="F42" s="104" t="s">
        <v>140</v>
      </c>
      <c r="G42" s="116"/>
      <c r="H42" s="453" t="s">
        <v>141</v>
      </c>
      <c r="I42" s="453"/>
      <c r="J42" s="452"/>
      <c r="K42" s="45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tabSelected="1" zoomScale="80" zoomScaleNormal="80" workbookViewId="0">
      <selection activeCell="O11" sqref="O1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875" style="59" customWidth="1"/>
    <col min="9" max="9" width="8.625" style="59" customWidth="1"/>
    <col min="10" max="10" width="19" style="60" customWidth="1"/>
    <col min="11" max="11" width="20" style="60" customWidth="1"/>
    <col min="12" max="12" width="18" style="60" customWidth="1"/>
    <col min="13" max="13" width="15.75" style="60" customWidth="1"/>
    <col min="14" max="14" width="16.375" style="60" customWidth="1"/>
    <col min="15" max="15" width="16.125" style="60" customWidth="1"/>
    <col min="16" max="16384" width="9" style="59"/>
  </cols>
  <sheetData>
    <row r="1" spans="1:15" ht="30" customHeight="1" thickBot="1">
      <c r="A1" s="321" t="s">
        <v>144</v>
      </c>
      <c r="B1" s="322"/>
      <c r="C1" s="322"/>
      <c r="D1" s="322"/>
      <c r="E1" s="322"/>
      <c r="F1" s="322"/>
      <c r="G1" s="322"/>
      <c r="H1" s="322"/>
      <c r="I1" s="322"/>
      <c r="J1" s="323"/>
      <c r="K1" s="323"/>
      <c r="L1" s="323"/>
      <c r="M1" s="323"/>
      <c r="N1" s="323"/>
      <c r="O1" s="323"/>
    </row>
    <row r="2" spans="1:15" ht="29.1" customHeight="1" thickTop="1">
      <c r="A2" s="61" t="s">
        <v>62</v>
      </c>
      <c r="B2" s="324" t="s">
        <v>63</v>
      </c>
      <c r="C2" s="324"/>
      <c r="D2" s="62" t="s">
        <v>69</v>
      </c>
      <c r="E2" s="324" t="s">
        <v>70</v>
      </c>
      <c r="F2" s="324"/>
      <c r="G2" s="324"/>
      <c r="H2" s="63"/>
      <c r="I2" s="80" t="s">
        <v>57</v>
      </c>
      <c r="J2" s="325" t="s">
        <v>145</v>
      </c>
      <c r="K2" s="325"/>
      <c r="L2" s="325"/>
      <c r="M2" s="325"/>
      <c r="N2" s="326"/>
      <c r="O2" s="326"/>
    </row>
    <row r="3" spans="1:15" ht="29.1" customHeight="1">
      <c r="A3" s="335" t="s">
        <v>146</v>
      </c>
      <c r="B3" s="328" t="s">
        <v>147</v>
      </c>
      <c r="C3" s="329"/>
      <c r="D3" s="329"/>
      <c r="E3" s="329"/>
      <c r="F3" s="329"/>
      <c r="G3" s="329"/>
      <c r="H3" s="66"/>
      <c r="I3" s="331" t="s">
        <v>148</v>
      </c>
      <c r="J3" s="332"/>
      <c r="K3" s="332"/>
      <c r="L3" s="332"/>
      <c r="M3" s="332"/>
      <c r="N3" s="333"/>
      <c r="O3" s="333"/>
    </row>
    <row r="4" spans="1:15" ht="29.1" customHeight="1">
      <c r="A4" s="336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66"/>
      <c r="I4" s="81"/>
      <c r="J4" s="82" t="s">
        <v>112</v>
      </c>
      <c r="K4" s="82" t="s">
        <v>113</v>
      </c>
      <c r="L4" s="83" t="s">
        <v>114</v>
      </c>
      <c r="M4" s="82" t="s">
        <v>115</v>
      </c>
      <c r="N4" s="82" t="s">
        <v>116</v>
      </c>
      <c r="O4" s="82" t="s">
        <v>117</v>
      </c>
    </row>
    <row r="5" spans="1:15" ht="29.1" customHeight="1">
      <c r="A5" s="337"/>
      <c r="B5" s="67" t="s">
        <v>150</v>
      </c>
      <c r="C5" s="67" t="s">
        <v>151</v>
      </c>
      <c r="D5" s="67" t="s">
        <v>152</v>
      </c>
      <c r="E5" s="67" t="s">
        <v>153</v>
      </c>
      <c r="F5" s="67" t="s">
        <v>154</v>
      </c>
      <c r="G5" s="67" t="s">
        <v>155</v>
      </c>
      <c r="H5" s="66"/>
      <c r="I5" s="81"/>
      <c r="J5" s="501" t="s">
        <v>399</v>
      </c>
      <c r="K5" s="501" t="s">
        <v>400</v>
      </c>
      <c r="L5" s="501" t="s">
        <v>399</v>
      </c>
      <c r="M5" s="501" t="s">
        <v>400</v>
      </c>
      <c r="N5" s="501" t="s">
        <v>399</v>
      </c>
      <c r="O5" s="501" t="s">
        <v>400</v>
      </c>
    </row>
    <row r="6" spans="1:15" ht="29.1" customHeight="1">
      <c r="A6" s="68" t="s">
        <v>157</v>
      </c>
      <c r="B6" s="69">
        <f>C6-1</f>
        <v>70</v>
      </c>
      <c r="C6" s="69">
        <f>D6-2</f>
        <v>71</v>
      </c>
      <c r="D6" s="70">
        <v>73</v>
      </c>
      <c r="E6" s="69">
        <f>D6+2</f>
        <v>75</v>
      </c>
      <c r="F6" s="69">
        <f>E6+2</f>
        <v>77</v>
      </c>
      <c r="G6" s="69">
        <f>F6+1</f>
        <v>78</v>
      </c>
      <c r="H6" s="66"/>
      <c r="I6" s="68"/>
      <c r="J6" s="85" t="s">
        <v>258</v>
      </c>
      <c r="K6" s="85" t="s">
        <v>259</v>
      </c>
      <c r="L6" s="85" t="s">
        <v>260</v>
      </c>
      <c r="M6" s="86" t="s">
        <v>261</v>
      </c>
      <c r="N6" s="85" t="s">
        <v>262</v>
      </c>
      <c r="O6" s="85" t="s">
        <v>263</v>
      </c>
    </row>
    <row r="7" spans="1:15" ht="29.1" customHeight="1">
      <c r="A7" s="68" t="s">
        <v>161</v>
      </c>
      <c r="B7" s="69">
        <f t="shared" ref="B7:B8" si="0">C7-4</f>
        <v>110</v>
      </c>
      <c r="C7" s="69">
        <f t="shared" ref="C7:C8" si="1">D7-4</f>
        <v>114</v>
      </c>
      <c r="D7" s="70">
        <v>118</v>
      </c>
      <c r="E7" s="69">
        <f t="shared" ref="E7:E8" si="2">D7+4</f>
        <v>122</v>
      </c>
      <c r="F7" s="69">
        <f>E7+4</f>
        <v>126</v>
      </c>
      <c r="G7" s="69">
        <f t="shared" ref="G7:G8" si="3">F7+6</f>
        <v>132</v>
      </c>
      <c r="H7" s="66"/>
      <c r="I7" s="68"/>
      <c r="J7" s="85" t="s">
        <v>264</v>
      </c>
      <c r="K7" s="85" t="s">
        <v>261</v>
      </c>
      <c r="L7" s="85" t="s">
        <v>265</v>
      </c>
      <c r="M7" s="86" t="s">
        <v>266</v>
      </c>
      <c r="N7" s="85" t="s">
        <v>264</v>
      </c>
      <c r="O7" s="85" t="s">
        <v>267</v>
      </c>
    </row>
    <row r="8" spans="1:15" ht="29.1" customHeight="1">
      <c r="A8" s="68" t="s">
        <v>163</v>
      </c>
      <c r="B8" s="69">
        <f t="shared" si="0"/>
        <v>108</v>
      </c>
      <c r="C8" s="69">
        <f t="shared" si="1"/>
        <v>112</v>
      </c>
      <c r="D8" s="70">
        <v>116</v>
      </c>
      <c r="E8" s="69">
        <f t="shared" si="2"/>
        <v>120</v>
      </c>
      <c r="F8" s="69">
        <f>E8+5</f>
        <v>125</v>
      </c>
      <c r="G8" s="69">
        <f t="shared" si="3"/>
        <v>131</v>
      </c>
      <c r="H8" s="66"/>
      <c r="I8" s="68"/>
      <c r="J8" s="85" t="s">
        <v>264</v>
      </c>
      <c r="K8" s="85" t="s">
        <v>268</v>
      </c>
      <c r="L8" s="85" t="s">
        <v>264</v>
      </c>
      <c r="M8" s="86" t="s">
        <v>268</v>
      </c>
      <c r="N8" s="85" t="s">
        <v>264</v>
      </c>
      <c r="O8" s="85" t="s">
        <v>266</v>
      </c>
    </row>
    <row r="9" spans="1:15" ht="29.1" customHeight="1">
      <c r="A9" s="68" t="s">
        <v>165</v>
      </c>
      <c r="B9" s="69">
        <f>C9-1.2</f>
        <v>45.599999999999994</v>
      </c>
      <c r="C9" s="69">
        <f>D9-1.2</f>
        <v>46.8</v>
      </c>
      <c r="D9" s="70">
        <v>48</v>
      </c>
      <c r="E9" s="69">
        <f>D9+1.2</f>
        <v>49.2</v>
      </c>
      <c r="F9" s="69">
        <f>E9+1.2</f>
        <v>50.400000000000006</v>
      </c>
      <c r="G9" s="69">
        <f>F9+1.4</f>
        <v>51.800000000000004</v>
      </c>
      <c r="H9" s="66"/>
      <c r="I9" s="68"/>
      <c r="J9" s="85" t="s">
        <v>269</v>
      </c>
      <c r="K9" s="85" t="s">
        <v>259</v>
      </c>
      <c r="L9" s="85" t="s">
        <v>262</v>
      </c>
      <c r="M9" s="86" t="s">
        <v>270</v>
      </c>
      <c r="N9" s="85" t="s">
        <v>260</v>
      </c>
      <c r="O9" s="85" t="s">
        <v>271</v>
      </c>
    </row>
    <row r="10" spans="1:15" ht="29.1" customHeight="1">
      <c r="A10" s="68" t="s">
        <v>167</v>
      </c>
      <c r="B10" s="69">
        <f>C10-0.6</f>
        <v>62.699999999999996</v>
      </c>
      <c r="C10" s="69">
        <f>D10-1.2</f>
        <v>63.3</v>
      </c>
      <c r="D10" s="70">
        <v>64.5</v>
      </c>
      <c r="E10" s="69">
        <f>D10+1.2</f>
        <v>65.7</v>
      </c>
      <c r="F10" s="69">
        <f>E10+1.2</f>
        <v>66.900000000000006</v>
      </c>
      <c r="G10" s="69">
        <f>F10+0.6</f>
        <v>67.5</v>
      </c>
      <c r="H10" s="66"/>
      <c r="I10" s="68"/>
      <c r="J10" s="85" t="s">
        <v>258</v>
      </c>
      <c r="K10" s="85" t="s">
        <v>272</v>
      </c>
      <c r="L10" s="85" t="s">
        <v>265</v>
      </c>
      <c r="M10" s="86" t="s">
        <v>273</v>
      </c>
      <c r="N10" s="85" t="s">
        <v>274</v>
      </c>
      <c r="O10" s="85" t="s">
        <v>263</v>
      </c>
    </row>
    <row r="11" spans="1:15" ht="29.1" customHeight="1">
      <c r="A11" s="71" t="s">
        <v>168</v>
      </c>
      <c r="B11" s="69">
        <f>C11-0.8</f>
        <v>21.9</v>
      </c>
      <c r="C11" s="69">
        <f>D11-0.8</f>
        <v>22.7</v>
      </c>
      <c r="D11" s="70">
        <v>23.5</v>
      </c>
      <c r="E11" s="69">
        <f>D11+0.8</f>
        <v>24.3</v>
      </c>
      <c r="F11" s="69">
        <f>E11+0.8</f>
        <v>25.1</v>
      </c>
      <c r="G11" s="69">
        <f>F11+1.3</f>
        <v>26.400000000000002</v>
      </c>
      <c r="H11" s="66"/>
      <c r="I11" s="71"/>
      <c r="J11" s="85" t="s">
        <v>275</v>
      </c>
      <c r="K11" s="85" t="s">
        <v>276</v>
      </c>
      <c r="L11" s="85" t="s">
        <v>260</v>
      </c>
      <c r="M11" s="86" t="s">
        <v>272</v>
      </c>
      <c r="N11" s="85" t="s">
        <v>277</v>
      </c>
      <c r="O11" s="85" t="s">
        <v>278</v>
      </c>
    </row>
    <row r="12" spans="1:15" ht="29.1" customHeight="1">
      <c r="A12" s="68" t="s">
        <v>170</v>
      </c>
      <c r="B12" s="69">
        <f>C12-0.7</f>
        <v>18.600000000000001</v>
      </c>
      <c r="C12" s="69">
        <f>D12-0.7</f>
        <v>19.3</v>
      </c>
      <c r="D12" s="70">
        <v>20</v>
      </c>
      <c r="E12" s="69">
        <f>D12+0.7</f>
        <v>20.7</v>
      </c>
      <c r="F12" s="69">
        <f>E12+0.7</f>
        <v>21.4</v>
      </c>
      <c r="G12" s="69">
        <f>F12+1</f>
        <v>22.4</v>
      </c>
      <c r="H12" s="66"/>
      <c r="I12" s="68"/>
      <c r="J12" s="85"/>
      <c r="K12" s="85"/>
      <c r="L12" s="85"/>
      <c r="M12" s="86"/>
      <c r="N12" s="85"/>
      <c r="O12" s="85"/>
    </row>
    <row r="13" spans="1:15" ht="29.1" customHeight="1">
      <c r="A13" s="68" t="s">
        <v>172</v>
      </c>
      <c r="B13" s="69">
        <f t="shared" ref="B13:B17" si="4">C13-0.5</f>
        <v>13</v>
      </c>
      <c r="C13" s="69">
        <f t="shared" ref="C13:C17" si="5">D13-0.5</f>
        <v>13.5</v>
      </c>
      <c r="D13" s="72">
        <v>14</v>
      </c>
      <c r="E13" s="69">
        <f>D13+0.5</f>
        <v>14.5</v>
      </c>
      <c r="F13" s="69">
        <f>E13+0.5</f>
        <v>15</v>
      </c>
      <c r="G13" s="69">
        <f>F13+0.7</f>
        <v>15.7</v>
      </c>
      <c r="H13" s="66"/>
      <c r="I13" s="68"/>
      <c r="J13" s="85" t="s">
        <v>262</v>
      </c>
      <c r="K13" s="85" t="s">
        <v>270</v>
      </c>
      <c r="L13" s="85" t="s">
        <v>260</v>
      </c>
      <c r="M13" s="85" t="s">
        <v>263</v>
      </c>
      <c r="N13" s="85" t="s">
        <v>262</v>
      </c>
      <c r="O13" s="85" t="s">
        <v>279</v>
      </c>
    </row>
    <row r="14" spans="1:15" ht="29.1" customHeight="1">
      <c r="A14" s="68" t="s">
        <v>174</v>
      </c>
      <c r="B14" s="69">
        <f>C14</f>
        <v>8.5</v>
      </c>
      <c r="C14" s="69">
        <f>D14</f>
        <v>8.5</v>
      </c>
      <c r="D14" s="72">
        <v>8.5</v>
      </c>
      <c r="E14" s="69">
        <f t="shared" ref="E14:G14" si="6">D14</f>
        <v>8.5</v>
      </c>
      <c r="F14" s="69">
        <f t="shared" si="6"/>
        <v>8.5</v>
      </c>
      <c r="G14" s="69">
        <f t="shared" si="6"/>
        <v>8.5</v>
      </c>
      <c r="H14" s="66"/>
      <c r="I14" s="68"/>
      <c r="J14" s="85"/>
      <c r="K14" s="85"/>
      <c r="L14" s="85"/>
      <c r="M14" s="85"/>
      <c r="N14" s="85"/>
      <c r="O14" s="85"/>
    </row>
    <row r="15" spans="1:15" ht="29.1" customHeight="1">
      <c r="A15" s="68" t="s">
        <v>175</v>
      </c>
      <c r="B15" s="69">
        <f>C15-1</f>
        <v>59.5</v>
      </c>
      <c r="C15" s="69">
        <f>D15-1</f>
        <v>60.5</v>
      </c>
      <c r="D15" s="69">
        <v>61.5</v>
      </c>
      <c r="E15" s="72">
        <f>D15+1</f>
        <v>62.5</v>
      </c>
      <c r="F15" s="69">
        <f>E15+1</f>
        <v>63.5</v>
      </c>
      <c r="G15" s="69">
        <f>F15+1.5</f>
        <v>65</v>
      </c>
      <c r="H15" s="66"/>
      <c r="I15" s="68"/>
      <c r="J15" s="85" t="s">
        <v>260</v>
      </c>
      <c r="K15" s="85" t="s">
        <v>259</v>
      </c>
      <c r="L15" s="85" t="s">
        <v>260</v>
      </c>
      <c r="M15" s="85" t="s">
        <v>259</v>
      </c>
      <c r="N15" s="85" t="s">
        <v>280</v>
      </c>
      <c r="O15" s="85" t="s">
        <v>281</v>
      </c>
    </row>
    <row r="16" spans="1:15" ht="29.1" customHeight="1">
      <c r="A16" s="68"/>
      <c r="B16" s="69"/>
      <c r="C16" s="69"/>
      <c r="D16" s="69"/>
      <c r="E16" s="72"/>
      <c r="F16" s="69"/>
      <c r="G16" s="69"/>
      <c r="H16" s="66"/>
      <c r="I16" s="68"/>
      <c r="J16" s="85"/>
      <c r="K16" s="85"/>
      <c r="L16" s="85"/>
      <c r="M16" s="86"/>
      <c r="N16" s="85"/>
      <c r="O16" s="85"/>
    </row>
    <row r="17" spans="1:15" ht="29.1" customHeight="1">
      <c r="A17" s="68"/>
      <c r="B17" s="69"/>
      <c r="C17" s="69"/>
      <c r="D17" s="69"/>
      <c r="E17" s="72"/>
      <c r="F17" s="69"/>
      <c r="G17" s="69"/>
      <c r="H17" s="66"/>
      <c r="I17" s="68"/>
      <c r="J17" s="85"/>
      <c r="K17" s="85"/>
      <c r="L17" s="85"/>
      <c r="M17" s="86"/>
      <c r="N17" s="85"/>
      <c r="O17" s="85"/>
    </row>
    <row r="18" spans="1:15" ht="29.1" customHeight="1">
      <c r="A18" s="73"/>
      <c r="B18" s="69"/>
      <c r="C18" s="69"/>
      <c r="D18" s="69"/>
      <c r="E18" s="69"/>
      <c r="F18" s="69"/>
      <c r="G18" s="69"/>
      <c r="H18" s="66"/>
      <c r="I18" s="87"/>
      <c r="J18" s="85"/>
      <c r="K18" s="85"/>
      <c r="L18" s="85"/>
      <c r="M18" s="85"/>
      <c r="N18" s="85"/>
      <c r="O18" s="85"/>
    </row>
    <row r="19" spans="1:15" ht="29.1" customHeight="1">
      <c r="A19" s="74"/>
      <c r="B19" s="75"/>
      <c r="C19" s="76"/>
      <c r="D19" s="76"/>
      <c r="E19" s="77"/>
      <c r="F19" s="77"/>
      <c r="G19" s="75"/>
      <c r="H19" s="66"/>
      <c r="I19" s="75"/>
      <c r="J19" s="88"/>
      <c r="K19" s="85"/>
      <c r="L19" s="88"/>
      <c r="M19" s="88"/>
      <c r="N19" s="88"/>
      <c r="O19" s="88"/>
    </row>
    <row r="20" spans="1:15" ht="14.25">
      <c r="A20" s="78" t="s">
        <v>127</v>
      </c>
      <c r="D20" s="79"/>
      <c r="E20" s="79"/>
      <c r="F20" s="79"/>
      <c r="G20" s="79"/>
      <c r="H20" s="79"/>
      <c r="I20" s="79"/>
      <c r="J20" s="89"/>
      <c r="K20" s="89"/>
      <c r="L20" s="89"/>
      <c r="M20" s="89"/>
      <c r="N20" s="89"/>
      <c r="O20" s="89"/>
    </row>
    <row r="21" spans="1:15" ht="14.25">
      <c r="A21" s="59" t="s">
        <v>180</v>
      </c>
      <c r="B21" s="79"/>
      <c r="C21" s="79"/>
      <c r="D21" s="79"/>
      <c r="E21" s="79"/>
      <c r="F21" s="79"/>
      <c r="G21" s="79"/>
      <c r="H21" s="79"/>
      <c r="I21" s="78" t="s">
        <v>181</v>
      </c>
      <c r="J21" s="90"/>
      <c r="K21" s="90" t="s">
        <v>182</v>
      </c>
      <c r="L21" s="90"/>
      <c r="M21" s="90" t="s">
        <v>183</v>
      </c>
      <c r="N21" s="90"/>
      <c r="O21" s="90"/>
    </row>
    <row r="22" spans="1:15" ht="26.1" customHeight="1">
      <c r="A22" s="79"/>
    </row>
  </sheetData>
  <mergeCells count="7">
    <mergeCell ref="A1:O1"/>
    <mergeCell ref="B2:C2"/>
    <mergeCell ref="E2:G2"/>
    <mergeCell ref="J2:O2"/>
    <mergeCell ref="B3:G3"/>
    <mergeCell ref="I3:O3"/>
    <mergeCell ref="A3:A5"/>
  </mergeCells>
  <phoneticPr fontId="4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2022-06-04T02:53:36Z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