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<sst xmlns="http://schemas.openxmlformats.org/spreadsheetml/2006/main" count="153" uniqueCount="67">
  <si>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</si>
  <si>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</si>
  <si>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</si>
  <si>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</si>
  <si>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</si>
  <si>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</si>
  <si>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</si>
  <si>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</si>
  <si>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</si>
  <si>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</si>
  <si>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</si>
  <si>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</si>
  <si>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</si>
  <si>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</si>
  <si>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</si>
  <si>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</si>
  <si>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</si>
  <si>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</si>
  <si>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</si>
  <si>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TAMMBK92762</t>
  </si>
  <si>
    <t>品名</t>
  </si>
  <si>
    <t>女式功能裤</t>
  </si>
  <si>
    <t>生产工厂</t>
  </si>
  <si>
    <t>腾圣-穆林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</si>
  <si>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</si>
  <si>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</si>
  <si>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</si>
  <si>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</si>
  <si>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</si>
  <si>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</si>
  <si>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</si>
  <si>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</si>
  <si>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</si>
  <si>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</si>
  <si>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</si>
  <si>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</si>
  <si>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</si>
  <si>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</si>
  <si>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</si>
  <si>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</si>
  <si>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</si>
  <si>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</si>
  <si>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</si>
  <si>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-0.8</t>
  </si>
  <si>
    <t>内裆长</t>
  </si>
  <si>
    <t>0</t>
  </si>
  <si>
    <t>腰围 平量</t>
  </si>
  <si>
    <t>-1</t>
  </si>
  <si>
    <t>腰围 拉量</t>
  </si>
  <si>
    <t>臀围</t>
  </si>
  <si>
    <t>-0.4</t>
  </si>
  <si>
    <t>腿围/2</t>
  </si>
  <si>
    <t>膝围/2</t>
  </si>
  <si>
    <t>脚口/2</t>
  </si>
  <si>
    <t>前裆长 含腰</t>
  </si>
  <si>
    <t>后裆长 含腰</t>
  </si>
  <si>
    <t>问题点;</t>
  </si>
  <si>
    <t>备注：</t>
  </si>
  <si>
    <t xml:space="preserve">     初期请洗测2-3件，有问题的另加测量数量。</t>
  </si>
  <si>
    <t>验货时间：5-30</t>
  </si>
  <si>
    <t>跟单QC:周苑</t>
  </si>
  <si>
    <t>工厂负责人：吴云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</si>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</sst>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1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6" borderId="20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32" fillId="30" borderId="2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7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/>
    </xf>
    <xf numFmtId="176" fontId="4" fillId="2" borderId="4" xfId="0" applyNumberFormat="1" applyFont="1" applyFill="1" applyBorder="1" applyAlignment="1">
      <alignment horizontal="center"/>
    </xf>
    <xf numFmtId="176" fontId="3" fillId="3" borderId="4" xfId="0" applyNumberFormat="1" applyFont="1" applyFill="1" applyBorder="1" applyAlignment="1">
      <alignment horizontal="center"/>
    </xf>
    <xf numFmtId="176" fontId="3" fillId="2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/>
    </xf>
    <xf numFmtId="176" fontId="5" fillId="2" borderId="4" xfId="0" applyNumberFormat="1" applyFont="1" applyFill="1" applyBorder="1" applyAlignment="1">
      <alignment horizontal="center"/>
    </xf>
    <xf numFmtId="176" fontId="5" fillId="3" borderId="4" xfId="0" applyNumberFormat="1" applyFont="1" applyFill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176" fontId="6" fillId="2" borderId="4" xfId="0" applyNumberFormat="1" applyFont="1" applyFill="1" applyBorder="1" applyAlignment="1">
      <alignment horizontal="center"/>
    </xf>
    <xf numFmtId="176" fontId="6" fillId="3" borderId="4" xfId="0" applyNumberFormat="1" applyFont="1" applyFill="1" applyBorder="1" applyAlignment="1">
      <alignment horizontal="center"/>
    </xf>
    <xf numFmtId="0" fontId="5" fillId="0" borderId="4" xfId="53" applyFont="1" applyFill="1" applyBorder="1" applyAlignment="1">
      <alignment horizontal="center"/>
    </xf>
    <xf numFmtId="176" fontId="3" fillId="2" borderId="4" xfId="53" applyNumberFormat="1" applyFont="1" applyFill="1" applyBorder="1" applyAlignment="1">
      <alignment horizontal="center"/>
    </xf>
    <xf numFmtId="0" fontId="5" fillId="0" borderId="5" xfId="53" applyFont="1" applyFill="1" applyBorder="1" applyAlignment="1">
      <alignment horizontal="left"/>
    </xf>
    <xf numFmtId="0" fontId="5" fillId="0" borderId="6" xfId="53" applyFont="1" applyFill="1" applyBorder="1" applyAlignment="1">
      <alignment horizontal="left"/>
    </xf>
    <xf numFmtId="0" fontId="5" fillId="0" borderId="7" xfId="53" applyFont="1" applyFill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8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9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9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9" xfId="53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9" xfId="53" applyNumberFormat="1" applyFont="1" applyFill="1" applyBorder="1" applyAlignment="1">
      <alignment horizontal="center" vertical="center"/>
    </xf>
    <xf numFmtId="49" fontId="1" fillId="2" borderId="9" xfId="53" applyNumberFormat="1" applyFont="1" applyFill="1" applyBorder="1" applyAlignment="1">
      <alignment horizontal="center" vertical="center"/>
    </xf>
    <xf numFmtId="49" fontId="2" fillId="2" borderId="5" xfId="53" applyNumberFormat="1" applyFont="1" applyFill="1" applyBorder="1" applyAlignment="1">
      <alignment horizontal="left" vertical="center"/>
    </xf>
    <xf numFmtId="49" fontId="2" fillId="2" borderId="6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14" fontId="2" fillId="2" borderId="0" xfId="52" applyNumberFormat="1" applyFont="1" applyFill="1"/>
    <xf numFmtId="176" fontId="7" fillId="3" borderId="4" xfId="0" applyNumberFormat="1" applyFont="1" applyFill="1" applyBorder="1" applyAlignment="1">
      <alignment horizontal="center"/>
    </xf>
    <xf numFmtId="176" fontId="8" fillId="3" borderId="4" xfId="0" applyNumberFormat="1" applyFont="1" applyFill="1" applyBorder="1" applyAlignment="1">
      <alignment horizontal="center"/>
    </xf>
    <xf numFmtId="176" fontId="9" fillId="3" borderId="4" xfId="0" applyNumberFormat="1" applyFont="1" applyFill="1" applyBorder="1" applyAlignment="1">
      <alignment horizontal="center"/>
    </xf>
    <xf numFmtId="176" fontId="10" fillId="3" borderId="4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12" xfId="0" applyBorder="1"/>
    <xf numFmtId="0" fontId="0" fillId="4" borderId="12" xfId="0" applyFill="1" applyBorder="1"/>
    <xf numFmtId="0" fontId="0" fillId="5" borderId="0" xfId="0" applyFill="1"/>
    <xf numFmtId="0" fontId="11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/>
    <xf numFmtId="0" fontId="0" fillId="0" borderId="9" xfId="0" applyBorder="1"/>
    <xf numFmtId="0" fontId="0" fillId="0" borderId="13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87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87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122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801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801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131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122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87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87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7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918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9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9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918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9" t="s">
        <v>0</v>
      </c>
      <c r="C2" s="50"/>
      <c r="D2" s="50"/>
      <c r="E2" s="50"/>
      <c r="F2" s="50"/>
      <c r="G2" s="50"/>
      <c r="H2" s="50"/>
      <c r="I2" s="65"/>
    </row>
    <row r="3" ht="28" customHeight="1" spans="2:9">
      <c r="B3" s="51"/>
      <c r="C3" s="52"/>
      <c r="D3" s="53" t="s">
        <v>1</v>
      </c>
      <c r="E3" s="54"/>
      <c r="F3" s="55" t="s">
        <v>2</v>
      </c>
      <c r="G3" s="56"/>
      <c r="H3" s="53" t="s">
        <v>3</v>
      </c>
      <c r="I3" s="66"/>
    </row>
    <row r="4" ht="28" customHeight="1" spans="2:9">
      <c r="B4" s="51" t="s">
        <v>4</v>
      </c>
      <c r="C4" s="52" t="s">
        <v>5</v>
      </c>
      <c r="D4" s="52" t="s">
        <v>6</v>
      </c>
      <c r="E4" s="52" t="s">
        <v>7</v>
      </c>
      <c r="F4" s="57" t="s">
        <v>6</v>
      </c>
      <c r="G4" s="57" t="s">
        <v>7</v>
      </c>
      <c r="H4" s="52" t="s">
        <v>6</v>
      </c>
      <c r="I4" s="67" t="s">
        <v>7</v>
      </c>
    </row>
    <row r="5" ht="28" customHeight="1" spans="2:9">
      <c r="B5" s="58" t="s">
        <v>8</v>
      </c>
      <c r="C5" s="59">
        <v>13</v>
      </c>
      <c r="D5" s="59">
        <v>0</v>
      </c>
      <c r="E5" s="59">
        <v>1</v>
      </c>
      <c r="F5" s="60">
        <v>0</v>
      </c>
      <c r="G5" s="60">
        <v>1</v>
      </c>
      <c r="H5" s="59">
        <v>1</v>
      </c>
      <c r="I5" s="68">
        <v>2</v>
      </c>
    </row>
    <row r="6" ht="28" customHeight="1" spans="2:9">
      <c r="B6" s="58" t="s">
        <v>9</v>
      </c>
      <c r="C6" s="59">
        <v>20</v>
      </c>
      <c r="D6" s="59">
        <v>0</v>
      </c>
      <c r="E6" s="59">
        <v>1</v>
      </c>
      <c r="F6" s="60">
        <v>1</v>
      </c>
      <c r="G6" s="60">
        <v>2</v>
      </c>
      <c r="H6" s="59">
        <v>2</v>
      </c>
      <c r="I6" s="68">
        <v>3</v>
      </c>
    </row>
    <row r="7" ht="28" customHeight="1" spans="2:9">
      <c r="B7" s="58" t="s">
        <v>10</v>
      </c>
      <c r="C7" s="59">
        <v>32</v>
      </c>
      <c r="D7" s="59">
        <v>0</v>
      </c>
      <c r="E7" s="59">
        <v>1</v>
      </c>
      <c r="F7" s="60">
        <v>2</v>
      </c>
      <c r="G7" s="60">
        <v>3</v>
      </c>
      <c r="H7" s="59">
        <v>3</v>
      </c>
      <c r="I7" s="68">
        <v>4</v>
      </c>
    </row>
    <row r="8" ht="28" customHeight="1" spans="2:9">
      <c r="B8" s="58" t="s">
        <v>11</v>
      </c>
      <c r="C8" s="59">
        <v>50</v>
      </c>
      <c r="D8" s="59">
        <v>1</v>
      </c>
      <c r="E8" s="59">
        <v>2</v>
      </c>
      <c r="F8" s="60">
        <v>3</v>
      </c>
      <c r="G8" s="60">
        <v>4</v>
      </c>
      <c r="H8" s="59">
        <v>5</v>
      </c>
      <c r="I8" s="68">
        <v>6</v>
      </c>
    </row>
    <row r="9" ht="28" customHeight="1" spans="2:9">
      <c r="B9" s="58" t="s">
        <v>12</v>
      </c>
      <c r="C9" s="59">
        <v>80</v>
      </c>
      <c r="D9" s="59">
        <v>2</v>
      </c>
      <c r="E9" s="59">
        <v>3</v>
      </c>
      <c r="F9" s="60">
        <v>5</v>
      </c>
      <c r="G9" s="60">
        <v>6</v>
      </c>
      <c r="H9" s="59">
        <v>7</v>
      </c>
      <c r="I9" s="68">
        <v>8</v>
      </c>
    </row>
    <row r="10" ht="28" customHeight="1" spans="2:9">
      <c r="B10" s="58" t="s">
        <v>13</v>
      </c>
      <c r="C10" s="59">
        <v>125</v>
      </c>
      <c r="D10" s="59">
        <v>3</v>
      </c>
      <c r="E10" s="59">
        <v>4</v>
      </c>
      <c r="F10" s="60">
        <v>7</v>
      </c>
      <c r="G10" s="60">
        <v>8</v>
      </c>
      <c r="H10" s="59">
        <v>10</v>
      </c>
      <c r="I10" s="68">
        <v>11</v>
      </c>
    </row>
    <row r="11" ht="28" customHeight="1" spans="2:9">
      <c r="B11" s="58" t="s">
        <v>14</v>
      </c>
      <c r="C11" s="59">
        <v>200</v>
      </c>
      <c r="D11" s="59">
        <v>5</v>
      </c>
      <c r="E11" s="59">
        <v>6</v>
      </c>
      <c r="F11" s="60">
        <v>10</v>
      </c>
      <c r="G11" s="60">
        <v>11</v>
      </c>
      <c r="H11" s="59">
        <v>14</v>
      </c>
      <c r="I11" s="68">
        <v>15</v>
      </c>
    </row>
    <row r="12" ht="28" customHeight="1" spans="2:9">
      <c r="B12" s="61" t="s">
        <v>15</v>
      </c>
      <c r="C12" s="62">
        <v>315</v>
      </c>
      <c r="D12" s="62">
        <v>7</v>
      </c>
      <c r="E12" s="62">
        <v>8</v>
      </c>
      <c r="F12" s="63">
        <v>14</v>
      </c>
      <c r="G12" s="63">
        <v>15</v>
      </c>
      <c r="H12" s="62">
        <v>21</v>
      </c>
      <c r="I12" s="69">
        <v>22</v>
      </c>
    </row>
    <row r="14" spans="2:4">
      <c r="B14" s="64" t="s">
        <v>16</v>
      </c>
      <c r="C14" s="64"/>
      <c r="D14" s="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L27" sqref="L2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45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30"/>
      <c r="J4" s="33" t="s">
        <v>32</v>
      </c>
      <c r="K4" s="33" t="s">
        <v>32</v>
      </c>
      <c r="L4" s="33"/>
      <c r="M4" s="33"/>
      <c r="N4" s="33"/>
      <c r="O4" s="34"/>
    </row>
    <row r="5" s="1" customFormat="1" ht="16" customHeight="1" spans="1:15">
      <c r="A5" s="7"/>
      <c r="B5" s="9" t="s">
        <v>34</v>
      </c>
      <c r="C5" s="9" t="s">
        <v>35</v>
      </c>
      <c r="D5" s="46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30"/>
      <c r="J5" s="35" t="s">
        <v>41</v>
      </c>
      <c r="K5" s="35" t="s">
        <v>41</v>
      </c>
      <c r="L5" s="35"/>
      <c r="M5" s="35"/>
      <c r="N5" s="35"/>
      <c r="O5" s="36"/>
    </row>
    <row r="6" s="1" customFormat="1" ht="16" customHeight="1" spans="1:15">
      <c r="A6" s="13" t="s">
        <v>42</v>
      </c>
      <c r="B6" s="14">
        <f>C6-2.1</f>
        <v>91.8</v>
      </c>
      <c r="C6" s="14">
        <f>D6-2.1</f>
        <v>93.9</v>
      </c>
      <c r="D6" s="47">
        <v>96</v>
      </c>
      <c r="E6" s="14">
        <f t="shared" ref="E6:H6" si="0">D6+2.1</f>
        <v>98.1</v>
      </c>
      <c r="F6" s="14">
        <f t="shared" si="0"/>
        <v>100.2</v>
      </c>
      <c r="G6" s="14">
        <f t="shared" si="0"/>
        <v>102.3</v>
      </c>
      <c r="H6" s="14">
        <f t="shared" si="0"/>
        <v>104.4</v>
      </c>
      <c r="I6" s="30"/>
      <c r="J6" s="37" t="s">
        <v>43</v>
      </c>
      <c r="K6" s="38"/>
      <c r="L6" s="38"/>
      <c r="M6" s="38"/>
      <c r="N6" s="38"/>
      <c r="O6" s="39"/>
    </row>
    <row r="7" s="1" customFormat="1" ht="16" customHeight="1" spans="1:15">
      <c r="A7" s="13" t="s">
        <v>44</v>
      </c>
      <c r="B7" s="14">
        <f>C7-1.5</f>
        <v>64</v>
      </c>
      <c r="C7" s="14">
        <f>D7-1.5</f>
        <v>65.5</v>
      </c>
      <c r="D7" s="47">
        <v>67</v>
      </c>
      <c r="E7" s="14">
        <f t="shared" ref="E7:H7" si="1">D7+1.5</f>
        <v>68.5</v>
      </c>
      <c r="F7" s="14">
        <f t="shared" si="1"/>
        <v>70</v>
      </c>
      <c r="G7" s="14">
        <f t="shared" si="1"/>
        <v>71.5</v>
      </c>
      <c r="H7" s="14">
        <f t="shared" si="1"/>
        <v>73</v>
      </c>
      <c r="I7" s="30"/>
      <c r="J7" s="37" t="s">
        <v>45</v>
      </c>
      <c r="K7" s="37"/>
      <c r="L7" s="37"/>
      <c r="M7" s="37"/>
      <c r="N7" s="37"/>
      <c r="O7" s="40"/>
    </row>
    <row r="8" s="1" customFormat="1" ht="16" customHeight="1" spans="1:15">
      <c r="A8" s="13" t="s">
        <v>46</v>
      </c>
      <c r="B8" s="14">
        <f>C8-4</f>
        <v>66</v>
      </c>
      <c r="C8" s="14">
        <f>D8-4</f>
        <v>70</v>
      </c>
      <c r="D8" s="47">
        <v>74</v>
      </c>
      <c r="E8" s="14">
        <f t="shared" ref="E8:E10" si="2">D8+4</f>
        <v>78</v>
      </c>
      <c r="F8" s="14">
        <f>E8+5</f>
        <v>83</v>
      </c>
      <c r="G8" s="14">
        <f>F8+6</f>
        <v>89</v>
      </c>
      <c r="H8" s="14">
        <f>G8+6</f>
        <v>95</v>
      </c>
      <c r="I8" s="30"/>
      <c r="J8" s="37" t="s">
        <v>47</v>
      </c>
      <c r="K8" s="37"/>
      <c r="L8" s="37"/>
      <c r="M8" s="37"/>
      <c r="N8" s="37"/>
      <c r="O8" s="40"/>
    </row>
    <row r="9" s="1" customFormat="1" ht="16" customHeight="1" spans="1:15">
      <c r="A9" s="13" t="s">
        <v>48</v>
      </c>
      <c r="B9" s="14">
        <f>C9-4</f>
        <v>74</v>
      </c>
      <c r="C9" s="14">
        <f>D9-4</f>
        <v>78</v>
      </c>
      <c r="D9" s="47">
        <v>82</v>
      </c>
      <c r="E9" s="14">
        <f t="shared" si="2"/>
        <v>86</v>
      </c>
      <c r="F9" s="14">
        <f>E9+5</f>
        <v>91</v>
      </c>
      <c r="G9" s="14">
        <f>F9+6</f>
        <v>97</v>
      </c>
      <c r="H9" s="14">
        <f>G9+6</f>
        <v>103</v>
      </c>
      <c r="I9" s="30"/>
      <c r="J9" s="37" t="s">
        <v>47</v>
      </c>
      <c r="K9" s="38"/>
      <c r="L9" s="38"/>
      <c r="M9" s="38"/>
      <c r="N9" s="38"/>
      <c r="O9" s="39"/>
    </row>
    <row r="10" s="1" customFormat="1" ht="16" customHeight="1" spans="1:15">
      <c r="A10" s="13" t="s">
        <v>49</v>
      </c>
      <c r="B10" s="17">
        <f>C10-3.6</f>
        <v>90.8</v>
      </c>
      <c r="C10" s="17">
        <f>D10-3.6</f>
        <v>94.4</v>
      </c>
      <c r="D10" s="48">
        <v>98</v>
      </c>
      <c r="E10" s="17">
        <f t="shared" si="2"/>
        <v>102</v>
      </c>
      <c r="F10" s="17">
        <f t="shared" ref="F10:H10" si="3">E10+4</f>
        <v>106</v>
      </c>
      <c r="G10" s="17">
        <f t="shared" si="3"/>
        <v>110</v>
      </c>
      <c r="H10" s="17">
        <f t="shared" si="3"/>
        <v>114</v>
      </c>
      <c r="I10" s="30"/>
      <c r="J10" s="37" t="s">
        <v>50</v>
      </c>
      <c r="K10" s="38"/>
      <c r="L10" s="38"/>
      <c r="M10" s="38"/>
      <c r="N10" s="38"/>
      <c r="O10" s="39"/>
    </row>
    <row r="11" s="1" customFormat="1" ht="16" customHeight="1" spans="1:15">
      <c r="A11" s="13" t="s">
        <v>51</v>
      </c>
      <c r="B11" s="14">
        <f>C11-2.3/2</f>
        <v>27.2</v>
      </c>
      <c r="C11" s="14">
        <f>D11-2.3/2</f>
        <v>28.35</v>
      </c>
      <c r="D11" s="47">
        <v>29.5</v>
      </c>
      <c r="E11" s="14">
        <f t="shared" ref="E11:H11" si="4">D11+2.6/2</f>
        <v>30.8</v>
      </c>
      <c r="F11" s="14">
        <f t="shared" si="4"/>
        <v>32.1</v>
      </c>
      <c r="G11" s="14">
        <f t="shared" si="4"/>
        <v>33.4</v>
      </c>
      <c r="H11" s="14">
        <f t="shared" si="4"/>
        <v>34.7</v>
      </c>
      <c r="I11" s="30"/>
      <c r="J11" s="37" t="s">
        <v>43</v>
      </c>
      <c r="K11" s="38"/>
      <c r="L11" s="38"/>
      <c r="M11" s="38"/>
      <c r="N11" s="38"/>
      <c r="O11" s="39"/>
    </row>
    <row r="12" s="1" customFormat="1" ht="16" customHeight="1" spans="1:15">
      <c r="A12" s="13" t="s">
        <v>52</v>
      </c>
      <c r="B12" s="14">
        <f>C12-0.7</f>
        <v>19.6</v>
      </c>
      <c r="C12" s="14">
        <f>D12-0.7</f>
        <v>20.3</v>
      </c>
      <c r="D12" s="47">
        <v>21</v>
      </c>
      <c r="E12" s="14">
        <f>D12+0.7</f>
        <v>21.7</v>
      </c>
      <c r="F12" s="14">
        <f>E12+0.7</f>
        <v>22.4</v>
      </c>
      <c r="G12" s="14">
        <f>F12+0.9</f>
        <v>23.3</v>
      </c>
      <c r="H12" s="14">
        <f>G12+0.9</f>
        <v>24.2</v>
      </c>
      <c r="I12" s="30"/>
      <c r="J12" s="37" t="s">
        <v>45</v>
      </c>
      <c r="K12" s="38"/>
      <c r="L12" s="38"/>
      <c r="M12" s="38"/>
      <c r="N12" s="38"/>
      <c r="O12" s="39"/>
    </row>
    <row r="13" s="1" customFormat="1" ht="16" customHeight="1" spans="1:15">
      <c r="A13" s="13" t="s">
        <v>53</v>
      </c>
      <c r="B13" s="14">
        <f>C13-0.5</f>
        <v>15</v>
      </c>
      <c r="C13" s="14">
        <f>D13-0.5</f>
        <v>15.5</v>
      </c>
      <c r="D13" s="47">
        <v>16</v>
      </c>
      <c r="E13" s="14">
        <f>D13+0.5</f>
        <v>16.5</v>
      </c>
      <c r="F13" s="14">
        <f>E13+0.5</f>
        <v>17</v>
      </c>
      <c r="G13" s="14">
        <f>F13+0.7</f>
        <v>17.7</v>
      </c>
      <c r="H13" s="14">
        <f>G13+0.7</f>
        <v>18.4</v>
      </c>
      <c r="I13" s="30"/>
      <c r="J13" s="37" t="s">
        <v>45</v>
      </c>
      <c r="K13" s="38"/>
      <c r="L13" s="38"/>
      <c r="M13" s="38"/>
      <c r="N13" s="38"/>
      <c r="O13" s="39"/>
    </row>
    <row r="14" s="1" customFormat="1" ht="16" customHeight="1" spans="1:15">
      <c r="A14" s="13" t="s">
        <v>54</v>
      </c>
      <c r="B14" s="14">
        <f>C14-0.7</f>
        <v>27.7</v>
      </c>
      <c r="C14" s="14">
        <f>D14-0.6</f>
        <v>28.4</v>
      </c>
      <c r="D14" s="47">
        <v>29</v>
      </c>
      <c r="E14" s="14">
        <f>D14+0.6</f>
        <v>29.6</v>
      </c>
      <c r="F14" s="14">
        <f>E14+0.7</f>
        <v>30.3</v>
      </c>
      <c r="G14" s="14">
        <f>F14+0.6</f>
        <v>30.9</v>
      </c>
      <c r="H14" s="14">
        <f>G14+0.7</f>
        <v>31.6</v>
      </c>
      <c r="I14" s="30"/>
      <c r="J14" s="37" t="s">
        <v>43</v>
      </c>
      <c r="K14" s="38"/>
      <c r="L14" s="38"/>
      <c r="M14" s="38"/>
      <c r="N14" s="38"/>
      <c r="O14" s="39"/>
    </row>
    <row r="15" s="1" customFormat="1" ht="16" customHeight="1" spans="1:15">
      <c r="A15" s="13" t="s">
        <v>55</v>
      </c>
      <c r="B15" s="14">
        <f>C15-0.9</f>
        <v>37.7</v>
      </c>
      <c r="C15" s="14">
        <f>D15-0.9</f>
        <v>38.6</v>
      </c>
      <c r="D15" s="47">
        <v>39.5</v>
      </c>
      <c r="E15" s="14">
        <f t="shared" ref="E15:H15" si="5">D15+1.1</f>
        <v>40.6</v>
      </c>
      <c r="F15" s="14">
        <f t="shared" si="5"/>
        <v>41.7</v>
      </c>
      <c r="G15" s="14">
        <f t="shared" si="5"/>
        <v>42.8</v>
      </c>
      <c r="H15" s="14">
        <f t="shared" si="5"/>
        <v>43.9</v>
      </c>
      <c r="I15" s="30"/>
      <c r="J15" s="38"/>
      <c r="K15" s="38"/>
      <c r="L15" s="38"/>
      <c r="M15" s="38"/>
      <c r="N15" s="38"/>
      <c r="O15" s="39"/>
    </row>
    <row r="16" s="1" customFormat="1" ht="16" customHeight="1" spans="1:15">
      <c r="A16" s="20"/>
      <c r="B16" s="21"/>
      <c r="C16" s="21"/>
      <c r="D16" s="21"/>
      <c r="E16" s="21"/>
      <c r="F16" s="21"/>
      <c r="G16" s="21"/>
      <c r="H16" s="21"/>
      <c r="I16" s="30"/>
      <c r="J16" s="38"/>
      <c r="K16" s="38"/>
      <c r="L16" s="38"/>
      <c r="M16" s="38"/>
      <c r="N16" s="38"/>
      <c r="O16" s="39"/>
    </row>
    <row r="17" s="1" customFormat="1" ht="16" customHeight="1" spans="1:15">
      <c r="A17" s="22" t="s">
        <v>56</v>
      </c>
      <c r="B17" s="23"/>
      <c r="C17" s="23"/>
      <c r="D17" s="23"/>
      <c r="E17" s="23"/>
      <c r="F17" s="23"/>
      <c r="G17" s="23"/>
      <c r="H17" s="24"/>
      <c r="I17" s="30"/>
      <c r="J17" s="41"/>
      <c r="K17" s="42"/>
      <c r="L17" s="42"/>
      <c r="M17" s="42"/>
      <c r="N17" s="42"/>
      <c r="O17" s="43"/>
    </row>
    <row r="18" s="1" customFormat="1" ht="16" customHeight="1" spans="1:15">
      <c r="A18" s="22"/>
      <c r="B18" s="23"/>
      <c r="C18" s="23"/>
      <c r="D18" s="23"/>
      <c r="E18" s="23"/>
      <c r="F18" s="23"/>
      <c r="G18" s="23"/>
      <c r="H18" s="24"/>
      <c r="I18" s="30"/>
      <c r="J18" s="41"/>
      <c r="K18" s="42"/>
      <c r="L18" s="42"/>
      <c r="M18" s="42"/>
      <c r="N18" s="42"/>
      <c r="O18" s="43"/>
    </row>
    <row r="19" s="1" customFormat="1" ht="16" customHeight="1" spans="1:15">
      <c r="A19" s="22"/>
      <c r="B19" s="23"/>
      <c r="C19" s="23"/>
      <c r="D19" s="23"/>
      <c r="E19" s="23"/>
      <c r="F19" s="23"/>
      <c r="G19" s="23"/>
      <c r="H19" s="24"/>
      <c r="I19" s="30"/>
      <c r="J19" s="41"/>
      <c r="K19" s="42"/>
      <c r="L19" s="42"/>
      <c r="M19" s="42"/>
      <c r="N19" s="42"/>
      <c r="O19" s="43"/>
    </row>
    <row r="20" s="1" customFormat="1" ht="16" customHeight="1" spans="1:15">
      <c r="A20" s="22"/>
      <c r="B20" s="23"/>
      <c r="C20" s="23"/>
      <c r="D20" s="23"/>
      <c r="E20" s="23"/>
      <c r="F20" s="23"/>
      <c r="G20" s="23"/>
      <c r="H20" s="24"/>
      <c r="I20" s="30"/>
      <c r="J20" s="41"/>
      <c r="K20" s="42"/>
      <c r="L20" s="42"/>
      <c r="M20" s="42"/>
      <c r="N20" s="42"/>
      <c r="O20" s="43"/>
    </row>
    <row r="21" s="1" customFormat="1" ht="16" customHeight="1" spans="1:15">
      <c r="A21" s="22"/>
      <c r="B21" s="23"/>
      <c r="C21" s="23"/>
      <c r="D21" s="23"/>
      <c r="E21" s="23"/>
      <c r="F21" s="23"/>
      <c r="G21" s="23"/>
      <c r="H21" s="24"/>
      <c r="I21" s="30"/>
      <c r="J21" s="41"/>
      <c r="K21" s="42"/>
      <c r="L21" s="42"/>
      <c r="M21" s="42"/>
      <c r="N21" s="42"/>
      <c r="O21" s="43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30"/>
      <c r="J22" s="41"/>
      <c r="K22" s="42"/>
      <c r="L22" s="42"/>
      <c r="M22" s="42"/>
      <c r="N22" s="42"/>
      <c r="O22" s="43"/>
    </row>
    <row r="23" s="1" customFormat="1" ht="16" customHeight="1" spans="1:15">
      <c r="A23" s="22"/>
      <c r="B23" s="23"/>
      <c r="C23" s="23"/>
      <c r="D23" s="23"/>
      <c r="E23" s="23"/>
      <c r="F23" s="23"/>
      <c r="G23" s="23"/>
      <c r="H23" s="24"/>
      <c r="I23" s="30"/>
      <c r="J23" s="41"/>
      <c r="K23" s="42"/>
      <c r="L23" s="42"/>
      <c r="M23" s="42"/>
      <c r="N23" s="42"/>
      <c r="O23" s="43"/>
    </row>
    <row r="24" s="1" customFormat="1" ht="16" customHeight="1" spans="1:15">
      <c r="A24" s="22"/>
      <c r="B24" s="23"/>
      <c r="C24" s="23"/>
      <c r="D24" s="23"/>
      <c r="E24" s="23"/>
      <c r="F24" s="23"/>
      <c r="G24" s="23"/>
      <c r="H24" s="24"/>
      <c r="I24" s="30"/>
      <c r="J24" s="41"/>
      <c r="K24" s="42"/>
      <c r="L24" s="42"/>
      <c r="M24" s="42"/>
      <c r="N24" s="42"/>
      <c r="O24" s="43"/>
    </row>
    <row r="25" s="1" customFormat="1" ht="15.6" spans="1:15">
      <c r="A25" s="25" t="s">
        <v>57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="1" customFormat="1" ht="15.6" spans="1:15">
      <c r="A26" s="1" t="s">
        <v>58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="1" customFormat="1" ht="15.6" spans="1:14">
      <c r="A27" s="26"/>
      <c r="B27" s="26"/>
      <c r="C27" s="26"/>
      <c r="D27" s="26"/>
      <c r="E27" s="26"/>
      <c r="F27" s="26"/>
      <c r="G27" s="26"/>
      <c r="H27" s="26"/>
      <c r="I27" s="26"/>
      <c r="J27" s="25" t="s">
        <v>59</v>
      </c>
      <c r="K27" s="44"/>
      <c r="L27" s="25" t="s">
        <v>60</v>
      </c>
      <c r="M27" s="25"/>
      <c r="N27" s="25" t="s">
        <v>61</v>
      </c>
    </row>
  </sheetData>
  <mergeCells count="23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24:H24"/>
    <mergeCell ref="J24:O24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J23" sqref="J23:O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45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30"/>
      <c r="J4" s="33"/>
      <c r="K4" s="33"/>
      <c r="L4" s="33"/>
      <c r="M4" s="33"/>
      <c r="N4" s="33"/>
      <c r="O4" s="34"/>
    </row>
    <row r="5" s="1" customFormat="1" ht="16" customHeight="1" spans="1:15">
      <c r="A5" s="7"/>
      <c r="B5" s="9" t="s">
        <v>34</v>
      </c>
      <c r="C5" s="9" t="s">
        <v>35</v>
      </c>
      <c r="D5" s="46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30"/>
      <c r="J5" s="35"/>
      <c r="K5" s="35"/>
      <c r="L5" s="35"/>
      <c r="M5" s="35"/>
      <c r="N5" s="35"/>
      <c r="O5" s="36"/>
    </row>
    <row r="6" s="1" customFormat="1" ht="16" customHeight="1" spans="1:15">
      <c r="A6" s="13" t="s">
        <v>42</v>
      </c>
      <c r="B6" s="14">
        <f>C6-2.1</f>
        <v>91.8</v>
      </c>
      <c r="C6" s="14">
        <f>D6-2.1</f>
        <v>93.9</v>
      </c>
      <c r="D6" s="47">
        <v>96</v>
      </c>
      <c r="E6" s="14">
        <f t="shared" ref="E6:H6" si="0">D6+2.1</f>
        <v>98.1</v>
      </c>
      <c r="F6" s="14">
        <f t="shared" si="0"/>
        <v>100.2</v>
      </c>
      <c r="G6" s="14">
        <f t="shared" si="0"/>
        <v>102.3</v>
      </c>
      <c r="H6" s="14">
        <f t="shared" si="0"/>
        <v>104.4</v>
      </c>
      <c r="I6" s="30"/>
      <c r="J6" s="38"/>
      <c r="K6" s="38"/>
      <c r="L6" s="38"/>
      <c r="M6" s="38"/>
      <c r="N6" s="38"/>
      <c r="O6" s="39"/>
    </row>
    <row r="7" s="1" customFormat="1" ht="16" customHeight="1" spans="1:15">
      <c r="A7" s="13" t="s">
        <v>44</v>
      </c>
      <c r="B7" s="14">
        <f>C7-1.5</f>
        <v>64</v>
      </c>
      <c r="C7" s="14">
        <f>D7-1.5</f>
        <v>65.5</v>
      </c>
      <c r="D7" s="47">
        <v>67</v>
      </c>
      <c r="E7" s="14">
        <f t="shared" ref="E7:H7" si="1">D7+1.5</f>
        <v>68.5</v>
      </c>
      <c r="F7" s="14">
        <f t="shared" si="1"/>
        <v>70</v>
      </c>
      <c r="G7" s="14">
        <f t="shared" si="1"/>
        <v>71.5</v>
      </c>
      <c r="H7" s="14">
        <f t="shared" si="1"/>
        <v>73</v>
      </c>
      <c r="I7" s="30"/>
      <c r="J7" s="37"/>
      <c r="K7" s="37"/>
      <c r="L7" s="37"/>
      <c r="M7" s="37"/>
      <c r="N7" s="37"/>
      <c r="O7" s="40"/>
    </row>
    <row r="8" s="1" customFormat="1" ht="16" customHeight="1" spans="1:15">
      <c r="A8" s="13" t="s">
        <v>46</v>
      </c>
      <c r="B8" s="14">
        <f>C8-4</f>
        <v>66</v>
      </c>
      <c r="C8" s="14">
        <f>D8-4</f>
        <v>70</v>
      </c>
      <c r="D8" s="47">
        <v>74</v>
      </c>
      <c r="E8" s="14">
        <f t="shared" ref="E8:E10" si="2">D8+4</f>
        <v>78</v>
      </c>
      <c r="F8" s="14">
        <f>E8+5</f>
        <v>83</v>
      </c>
      <c r="G8" s="14">
        <f>F8+6</f>
        <v>89</v>
      </c>
      <c r="H8" s="14">
        <f>G8+6</f>
        <v>95</v>
      </c>
      <c r="I8" s="30"/>
      <c r="J8" s="37"/>
      <c r="K8" s="37"/>
      <c r="L8" s="37"/>
      <c r="M8" s="37"/>
      <c r="N8" s="37"/>
      <c r="O8" s="40"/>
    </row>
    <row r="9" s="1" customFormat="1" ht="16" customHeight="1" spans="1:15">
      <c r="A9" s="13" t="s">
        <v>48</v>
      </c>
      <c r="B9" s="14">
        <f>C9-4</f>
        <v>74</v>
      </c>
      <c r="C9" s="14">
        <f>D9-4</f>
        <v>78</v>
      </c>
      <c r="D9" s="47">
        <v>82</v>
      </c>
      <c r="E9" s="14">
        <f t="shared" si="2"/>
        <v>86</v>
      </c>
      <c r="F9" s="14">
        <f>E9+5</f>
        <v>91</v>
      </c>
      <c r="G9" s="14">
        <f>F9+6</f>
        <v>97</v>
      </c>
      <c r="H9" s="14">
        <f>G9+6</f>
        <v>103</v>
      </c>
      <c r="I9" s="30"/>
      <c r="J9" s="38"/>
      <c r="K9" s="38"/>
      <c r="L9" s="38"/>
      <c r="M9" s="38"/>
      <c r="N9" s="38"/>
      <c r="O9" s="39"/>
    </row>
    <row r="10" s="1" customFormat="1" ht="16" customHeight="1" spans="1:15">
      <c r="A10" s="13" t="s">
        <v>49</v>
      </c>
      <c r="B10" s="17">
        <f>C10-3.6</f>
        <v>90.8</v>
      </c>
      <c r="C10" s="17">
        <f>D10-3.6</f>
        <v>94.4</v>
      </c>
      <c r="D10" s="48">
        <v>98</v>
      </c>
      <c r="E10" s="17">
        <f t="shared" si="2"/>
        <v>102</v>
      </c>
      <c r="F10" s="17">
        <f t="shared" ref="F10:H10" si="3">E10+4</f>
        <v>106</v>
      </c>
      <c r="G10" s="17">
        <f t="shared" si="3"/>
        <v>110</v>
      </c>
      <c r="H10" s="17">
        <f t="shared" si="3"/>
        <v>114</v>
      </c>
      <c r="I10" s="30"/>
      <c r="J10" s="38"/>
      <c r="K10" s="38"/>
      <c r="L10" s="38"/>
      <c r="M10" s="38"/>
      <c r="N10" s="38"/>
      <c r="O10" s="39"/>
    </row>
    <row r="11" s="1" customFormat="1" ht="16" customHeight="1" spans="1:15">
      <c r="A11" s="13" t="s">
        <v>51</v>
      </c>
      <c r="B11" s="14">
        <f>C11-2.3/2</f>
        <v>27.2</v>
      </c>
      <c r="C11" s="14">
        <f>D11-2.3/2</f>
        <v>28.35</v>
      </c>
      <c r="D11" s="47">
        <v>29.5</v>
      </c>
      <c r="E11" s="14">
        <f t="shared" ref="E11:H11" si="4">D11+2.6/2</f>
        <v>30.8</v>
      </c>
      <c r="F11" s="14">
        <f t="shared" si="4"/>
        <v>32.1</v>
      </c>
      <c r="G11" s="14">
        <f t="shared" si="4"/>
        <v>33.4</v>
      </c>
      <c r="H11" s="14">
        <f t="shared" si="4"/>
        <v>34.7</v>
      </c>
      <c r="I11" s="30"/>
      <c r="J11" s="38"/>
      <c r="K11" s="38"/>
      <c r="L11" s="38"/>
      <c r="M11" s="38"/>
      <c r="N11" s="38"/>
      <c r="O11" s="39"/>
    </row>
    <row r="12" s="1" customFormat="1" ht="16" customHeight="1" spans="1:15">
      <c r="A12" s="13" t="s">
        <v>52</v>
      </c>
      <c r="B12" s="14">
        <f>C12-0.7</f>
        <v>19.6</v>
      </c>
      <c r="C12" s="14">
        <f>D12-0.7</f>
        <v>20.3</v>
      </c>
      <c r="D12" s="47">
        <v>21</v>
      </c>
      <c r="E12" s="14">
        <f>D12+0.7</f>
        <v>21.7</v>
      </c>
      <c r="F12" s="14">
        <f>E12+0.7</f>
        <v>22.4</v>
      </c>
      <c r="G12" s="14">
        <f>F12+0.9</f>
        <v>23.3</v>
      </c>
      <c r="H12" s="14">
        <f>G12+0.9</f>
        <v>24.2</v>
      </c>
      <c r="I12" s="30"/>
      <c r="J12" s="38"/>
      <c r="K12" s="38"/>
      <c r="L12" s="38"/>
      <c r="M12" s="38"/>
      <c r="N12" s="38"/>
      <c r="O12" s="39"/>
    </row>
    <row r="13" s="1" customFormat="1" ht="16" customHeight="1" spans="1:15">
      <c r="A13" s="13" t="s">
        <v>53</v>
      </c>
      <c r="B13" s="14">
        <f>C13-0.5</f>
        <v>15</v>
      </c>
      <c r="C13" s="14">
        <f>D13-0.5</f>
        <v>15.5</v>
      </c>
      <c r="D13" s="47">
        <v>16</v>
      </c>
      <c r="E13" s="14">
        <f>D13+0.5</f>
        <v>16.5</v>
      </c>
      <c r="F13" s="14">
        <f>E13+0.5</f>
        <v>17</v>
      </c>
      <c r="G13" s="14">
        <f>F13+0.7</f>
        <v>17.7</v>
      </c>
      <c r="H13" s="14">
        <f>G13+0.7</f>
        <v>18.4</v>
      </c>
      <c r="I13" s="30"/>
      <c r="J13" s="38"/>
      <c r="K13" s="38"/>
      <c r="L13" s="38"/>
      <c r="M13" s="38"/>
      <c r="N13" s="38"/>
      <c r="O13" s="39"/>
    </row>
    <row r="14" s="1" customFormat="1" ht="16" customHeight="1" spans="1:15">
      <c r="A14" s="13" t="s">
        <v>54</v>
      </c>
      <c r="B14" s="14">
        <f>C14-0.7</f>
        <v>27.7</v>
      </c>
      <c r="C14" s="14">
        <f>D14-0.6</f>
        <v>28.4</v>
      </c>
      <c r="D14" s="47">
        <v>29</v>
      </c>
      <c r="E14" s="14">
        <f>D14+0.6</f>
        <v>29.6</v>
      </c>
      <c r="F14" s="14">
        <f>E14+0.7</f>
        <v>30.3</v>
      </c>
      <c r="G14" s="14">
        <f>F14+0.6</f>
        <v>30.9</v>
      </c>
      <c r="H14" s="14">
        <f>G14+0.7</f>
        <v>31.6</v>
      </c>
      <c r="I14" s="30"/>
      <c r="J14" s="38"/>
      <c r="K14" s="38"/>
      <c r="L14" s="38"/>
      <c r="M14" s="38"/>
      <c r="N14" s="38"/>
      <c r="O14" s="39"/>
    </row>
    <row r="15" s="1" customFormat="1" ht="16" customHeight="1" spans="1:15">
      <c r="A15" s="13" t="s">
        <v>55</v>
      </c>
      <c r="B15" s="14">
        <f>C15-0.9</f>
        <v>37.7</v>
      </c>
      <c r="C15" s="14">
        <f>D15-0.9</f>
        <v>38.6</v>
      </c>
      <c r="D15" s="47">
        <v>39.5</v>
      </c>
      <c r="E15" s="14">
        <f t="shared" ref="E15:H15" si="5">D15+1.1</f>
        <v>40.6</v>
      </c>
      <c r="F15" s="14">
        <f t="shared" si="5"/>
        <v>41.7</v>
      </c>
      <c r="G15" s="14">
        <f t="shared" si="5"/>
        <v>42.8</v>
      </c>
      <c r="H15" s="14">
        <f t="shared" si="5"/>
        <v>43.9</v>
      </c>
      <c r="I15" s="30"/>
      <c r="J15" s="38"/>
      <c r="K15" s="38"/>
      <c r="L15" s="38"/>
      <c r="M15" s="38"/>
      <c r="N15" s="38"/>
      <c r="O15" s="39"/>
    </row>
    <row r="16" s="1" customFormat="1" ht="16" customHeight="1" spans="1:15">
      <c r="A16" s="20"/>
      <c r="B16" s="21"/>
      <c r="C16" s="21"/>
      <c r="D16" s="21"/>
      <c r="E16" s="21"/>
      <c r="F16" s="21"/>
      <c r="G16" s="21"/>
      <c r="H16" s="21"/>
      <c r="I16" s="30"/>
      <c r="J16" s="38"/>
      <c r="K16" s="38"/>
      <c r="L16" s="38"/>
      <c r="M16" s="38"/>
      <c r="N16" s="38"/>
      <c r="O16" s="39"/>
    </row>
    <row r="17" s="1" customFormat="1" ht="16" customHeight="1" spans="1:15">
      <c r="A17" s="22" t="s">
        <v>56</v>
      </c>
      <c r="B17" s="23"/>
      <c r="C17" s="23"/>
      <c r="D17" s="23"/>
      <c r="E17" s="23"/>
      <c r="F17" s="23"/>
      <c r="G17" s="23"/>
      <c r="H17" s="24"/>
      <c r="I17" s="30"/>
      <c r="J17" s="41"/>
      <c r="K17" s="42"/>
      <c r="L17" s="42"/>
      <c r="M17" s="42"/>
      <c r="N17" s="42"/>
      <c r="O17" s="43"/>
    </row>
    <row r="18" s="1" customFormat="1" ht="16" customHeight="1" spans="1:15">
      <c r="A18" s="22"/>
      <c r="B18" s="23"/>
      <c r="C18" s="23"/>
      <c r="D18" s="23"/>
      <c r="E18" s="23"/>
      <c r="F18" s="23"/>
      <c r="G18" s="23"/>
      <c r="H18" s="24"/>
      <c r="I18" s="30"/>
      <c r="J18" s="41"/>
      <c r="K18" s="42"/>
      <c r="L18" s="42"/>
      <c r="M18" s="42"/>
      <c r="N18" s="42"/>
      <c r="O18" s="43"/>
    </row>
    <row r="19" s="1" customFormat="1" ht="16" customHeight="1" spans="1:15">
      <c r="A19" s="22"/>
      <c r="B19" s="23"/>
      <c r="C19" s="23"/>
      <c r="D19" s="23"/>
      <c r="E19" s="23"/>
      <c r="F19" s="23"/>
      <c r="G19" s="23"/>
      <c r="H19" s="24"/>
      <c r="I19" s="30"/>
      <c r="J19" s="41"/>
      <c r="K19" s="42"/>
      <c r="L19" s="42"/>
      <c r="M19" s="42"/>
      <c r="N19" s="42"/>
      <c r="O19" s="43"/>
    </row>
    <row r="20" s="1" customFormat="1" ht="16" customHeight="1" spans="1:15">
      <c r="A20" s="22"/>
      <c r="B20" s="23"/>
      <c r="C20" s="23"/>
      <c r="D20" s="23"/>
      <c r="E20" s="23"/>
      <c r="F20" s="23"/>
      <c r="G20" s="23"/>
      <c r="H20" s="24"/>
      <c r="I20" s="30"/>
      <c r="J20" s="41"/>
      <c r="K20" s="42"/>
      <c r="L20" s="42"/>
      <c r="M20" s="42"/>
      <c r="N20" s="42"/>
      <c r="O20" s="43"/>
    </row>
    <row r="21" s="1" customFormat="1" ht="16" customHeight="1" spans="1:15">
      <c r="A21" s="22"/>
      <c r="B21" s="23"/>
      <c r="C21" s="23"/>
      <c r="D21" s="23"/>
      <c r="E21" s="23"/>
      <c r="F21" s="23"/>
      <c r="G21" s="23"/>
      <c r="H21" s="24"/>
      <c r="I21" s="30"/>
      <c r="J21" s="41"/>
      <c r="K21" s="42"/>
      <c r="L21" s="42"/>
      <c r="M21" s="42"/>
      <c r="N21" s="42"/>
      <c r="O21" s="43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30"/>
      <c r="J22" s="41"/>
      <c r="K22" s="42"/>
      <c r="L22" s="42"/>
      <c r="M22" s="42"/>
      <c r="N22" s="42"/>
      <c r="O22" s="43"/>
    </row>
    <row r="23" s="1" customFormat="1" ht="16" customHeight="1" spans="1:15">
      <c r="A23" s="22"/>
      <c r="B23" s="23"/>
      <c r="C23" s="23"/>
      <c r="D23" s="23"/>
      <c r="E23" s="23"/>
      <c r="F23" s="23"/>
      <c r="G23" s="23"/>
      <c r="H23" s="24"/>
      <c r="I23" s="30"/>
      <c r="J23" s="41"/>
      <c r="K23" s="42"/>
      <c r="L23" s="42"/>
      <c r="M23" s="42"/>
      <c r="N23" s="42"/>
      <c r="O23" s="43"/>
    </row>
    <row r="24" s="1" customFormat="1" ht="16" customHeight="1" spans="1:15">
      <c r="A24" s="22"/>
      <c r="B24" s="23"/>
      <c r="C24" s="23"/>
      <c r="D24" s="23"/>
      <c r="E24" s="23"/>
      <c r="F24" s="23"/>
      <c r="G24" s="23"/>
      <c r="H24" s="24"/>
      <c r="I24" s="30"/>
      <c r="J24" s="41"/>
      <c r="K24" s="42"/>
      <c r="L24" s="42"/>
      <c r="M24" s="42"/>
      <c r="N24" s="42"/>
      <c r="O24" s="43"/>
    </row>
    <row r="25" s="1" customFormat="1" ht="15.6" spans="1:15">
      <c r="A25" s="25" t="s">
        <v>57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="1" customFormat="1" ht="15.6" spans="1:15">
      <c r="A26" s="1" t="s">
        <v>62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="1" customFormat="1" ht="15.6" spans="1:14">
      <c r="A27" s="26"/>
      <c r="B27" s="26"/>
      <c r="C27" s="26"/>
      <c r="D27" s="26"/>
      <c r="E27" s="26"/>
      <c r="F27" s="26"/>
      <c r="G27" s="26"/>
      <c r="H27" s="26"/>
      <c r="I27" s="26"/>
      <c r="J27" s="25" t="s">
        <v>63</v>
      </c>
      <c r="K27" s="44"/>
      <c r="L27" s="25" t="s">
        <v>64</v>
      </c>
      <c r="M27" s="25"/>
      <c r="N27" s="25" t="s">
        <v>65</v>
      </c>
    </row>
  </sheetData>
  <mergeCells count="23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24:H24"/>
    <mergeCell ref="J24:O24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K27" sqref="K2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7"/>
      <c r="J2" s="28" t="s">
        <v>22</v>
      </c>
      <c r="K2" s="5" t="s">
        <v>23</v>
      </c>
      <c r="L2" s="5"/>
      <c r="M2" s="5"/>
      <c r="N2" s="5"/>
      <c r="O2" s="29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0"/>
      <c r="J3" s="31" t="s">
        <v>26</v>
      </c>
      <c r="K3" s="31"/>
      <c r="L3" s="31"/>
      <c r="M3" s="31"/>
      <c r="N3" s="31"/>
      <c r="O3" s="32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11" t="s">
        <v>32</v>
      </c>
      <c r="H4" s="9" t="s">
        <v>33</v>
      </c>
      <c r="I4" s="30"/>
      <c r="J4" s="33"/>
      <c r="K4" s="33"/>
      <c r="L4" s="33"/>
      <c r="M4" s="33"/>
      <c r="N4" s="33"/>
      <c r="O4" s="34"/>
    </row>
    <row r="5" s="1" customFormat="1" ht="16" customHeight="1" spans="1:15">
      <c r="A5" s="7"/>
      <c r="B5" s="9" t="s">
        <v>34</v>
      </c>
      <c r="C5" s="9" t="s">
        <v>35</v>
      </c>
      <c r="D5" s="12" t="s">
        <v>36</v>
      </c>
      <c r="E5" s="9" t="s">
        <v>37</v>
      </c>
      <c r="F5" s="9" t="s">
        <v>38</v>
      </c>
      <c r="G5" s="11" t="s">
        <v>39</v>
      </c>
      <c r="H5" s="9" t="s">
        <v>40</v>
      </c>
      <c r="I5" s="30"/>
      <c r="J5" s="35"/>
      <c r="K5" s="35"/>
      <c r="L5" s="35"/>
      <c r="M5" s="35"/>
      <c r="N5" s="35"/>
      <c r="O5" s="36"/>
    </row>
    <row r="6" s="1" customFormat="1" ht="16" customHeight="1" spans="1:15">
      <c r="A6" s="13" t="s">
        <v>42</v>
      </c>
      <c r="B6" s="14">
        <f>C6-2.1</f>
        <v>91.8</v>
      </c>
      <c r="C6" s="14">
        <f>D6-2.1</f>
        <v>93.9</v>
      </c>
      <c r="D6" s="15">
        <v>96</v>
      </c>
      <c r="E6" s="14">
        <f t="shared" ref="E6:H6" si="0">D6+2.1</f>
        <v>98.1</v>
      </c>
      <c r="F6" s="14">
        <f t="shared" si="0"/>
        <v>100.2</v>
      </c>
      <c r="G6" s="16">
        <f t="shared" si="0"/>
        <v>102.3</v>
      </c>
      <c r="H6" s="14">
        <f t="shared" si="0"/>
        <v>104.4</v>
      </c>
      <c r="I6" s="30"/>
      <c r="J6" s="37"/>
      <c r="K6" s="38"/>
      <c r="L6" s="38"/>
      <c r="M6" s="38"/>
      <c r="N6" s="38"/>
      <c r="O6" s="39"/>
    </row>
    <row r="7" s="1" customFormat="1" ht="16" customHeight="1" spans="1:15">
      <c r="A7" s="13" t="s">
        <v>44</v>
      </c>
      <c r="B7" s="14">
        <f>C7-1.5</f>
        <v>64</v>
      </c>
      <c r="C7" s="14">
        <f>D7-1.5</f>
        <v>65.5</v>
      </c>
      <c r="D7" s="15">
        <v>67</v>
      </c>
      <c r="E7" s="14">
        <f t="shared" ref="E7:H7" si="1">D7+1.5</f>
        <v>68.5</v>
      </c>
      <c r="F7" s="14">
        <f t="shared" si="1"/>
        <v>70</v>
      </c>
      <c r="G7" s="16">
        <f t="shared" si="1"/>
        <v>71.5</v>
      </c>
      <c r="H7" s="14">
        <f t="shared" si="1"/>
        <v>73</v>
      </c>
      <c r="I7" s="30"/>
      <c r="J7" s="37"/>
      <c r="K7" s="37"/>
      <c r="L7" s="37"/>
      <c r="M7" s="37"/>
      <c r="N7" s="37"/>
      <c r="O7" s="40"/>
    </row>
    <row r="8" s="1" customFormat="1" ht="16" customHeight="1" spans="1:15">
      <c r="A8" s="13" t="s">
        <v>46</v>
      </c>
      <c r="B8" s="14">
        <f>C8-4</f>
        <v>66</v>
      </c>
      <c r="C8" s="14">
        <f>D8-4</f>
        <v>70</v>
      </c>
      <c r="D8" s="15">
        <v>74</v>
      </c>
      <c r="E8" s="14">
        <f>D8+4</f>
        <v>78</v>
      </c>
      <c r="F8" s="14">
        <f>E8+5</f>
        <v>83</v>
      </c>
      <c r="G8" s="16">
        <f>F8+6</f>
        <v>89</v>
      </c>
      <c r="H8" s="14">
        <f>G8+6</f>
        <v>95</v>
      </c>
      <c r="I8" s="30"/>
      <c r="J8" s="37"/>
      <c r="K8" s="37"/>
      <c r="L8" s="37"/>
      <c r="M8" s="37"/>
      <c r="N8" s="37"/>
      <c r="O8" s="40"/>
    </row>
    <row r="9" s="1" customFormat="1" ht="16" customHeight="1" spans="1:15">
      <c r="A9" s="13" t="s">
        <v>49</v>
      </c>
      <c r="B9" s="17">
        <f>C9-3.6</f>
        <v>90.8</v>
      </c>
      <c r="C9" s="17">
        <f>D9-3.6</f>
        <v>94.4</v>
      </c>
      <c r="D9" s="18">
        <v>98</v>
      </c>
      <c r="E9" s="17">
        <f>D9+4</f>
        <v>102</v>
      </c>
      <c r="F9" s="17">
        <f t="shared" ref="F9:H9" si="2">E9+4</f>
        <v>106</v>
      </c>
      <c r="G9" s="19">
        <f t="shared" si="2"/>
        <v>110</v>
      </c>
      <c r="H9" s="17">
        <f t="shared" si="2"/>
        <v>114</v>
      </c>
      <c r="I9" s="30"/>
      <c r="J9" s="37"/>
      <c r="K9" s="38"/>
      <c r="L9" s="38"/>
      <c r="M9" s="38"/>
      <c r="N9" s="38"/>
      <c r="O9" s="39"/>
    </row>
    <row r="10" s="1" customFormat="1" ht="16" customHeight="1" spans="1:15">
      <c r="A10" s="13" t="s">
        <v>51</v>
      </c>
      <c r="B10" s="14">
        <f>C10-2.3/2</f>
        <v>27.2</v>
      </c>
      <c r="C10" s="14">
        <f>D10-2.3/2</f>
        <v>28.35</v>
      </c>
      <c r="D10" s="15">
        <v>29.5</v>
      </c>
      <c r="E10" s="14">
        <f t="shared" ref="E10:H10" si="3">D10+2.6/2</f>
        <v>30.8</v>
      </c>
      <c r="F10" s="14">
        <f t="shared" si="3"/>
        <v>32.1</v>
      </c>
      <c r="G10" s="16">
        <f t="shared" si="3"/>
        <v>33.4</v>
      </c>
      <c r="H10" s="14">
        <f t="shared" si="3"/>
        <v>34.7</v>
      </c>
      <c r="I10" s="30"/>
      <c r="J10" s="37"/>
      <c r="K10" s="38"/>
      <c r="L10" s="38"/>
      <c r="M10" s="38"/>
      <c r="N10" s="38"/>
      <c r="O10" s="39"/>
    </row>
    <row r="11" s="1" customFormat="1" ht="16" customHeight="1" spans="1:15">
      <c r="A11" s="13" t="s">
        <v>52</v>
      </c>
      <c r="B11" s="14">
        <f>C11-0.7</f>
        <v>19.6</v>
      </c>
      <c r="C11" s="14">
        <f>D11-0.7</f>
        <v>20.3</v>
      </c>
      <c r="D11" s="15">
        <v>21</v>
      </c>
      <c r="E11" s="14">
        <f>D11+0.7</f>
        <v>21.7</v>
      </c>
      <c r="F11" s="14">
        <f>E11+0.7</f>
        <v>22.4</v>
      </c>
      <c r="G11" s="16">
        <f>F11+0.9</f>
        <v>23.3</v>
      </c>
      <c r="H11" s="14">
        <f>G11+0.9</f>
        <v>24.2</v>
      </c>
      <c r="I11" s="30"/>
      <c r="J11" s="37"/>
      <c r="K11" s="38"/>
      <c r="L11" s="38"/>
      <c r="M11" s="38"/>
      <c r="N11" s="38"/>
      <c r="O11" s="39"/>
    </row>
    <row r="12" s="1" customFormat="1" ht="16" customHeight="1" spans="1:15">
      <c r="A12" s="13" t="s">
        <v>53</v>
      </c>
      <c r="B12" s="14">
        <f>C12-0.5</f>
        <v>15</v>
      </c>
      <c r="C12" s="14">
        <f>D12-0.5</f>
        <v>15.5</v>
      </c>
      <c r="D12" s="15">
        <v>16</v>
      </c>
      <c r="E12" s="14">
        <f>D12+0.5</f>
        <v>16.5</v>
      </c>
      <c r="F12" s="14">
        <f>E12+0.5</f>
        <v>17</v>
      </c>
      <c r="G12" s="16">
        <f>F12+0.7</f>
        <v>17.7</v>
      </c>
      <c r="H12" s="14">
        <f>G12+0.7</f>
        <v>18.4</v>
      </c>
      <c r="I12" s="30"/>
      <c r="J12" s="37"/>
      <c r="K12" s="38"/>
      <c r="L12" s="38"/>
      <c r="M12" s="38"/>
      <c r="N12" s="38"/>
      <c r="O12" s="39"/>
    </row>
    <row r="13" s="1" customFormat="1" ht="16" customHeight="1" spans="1:15">
      <c r="A13" s="13" t="s">
        <v>54</v>
      </c>
      <c r="B13" s="14">
        <f>C13-0.7</f>
        <v>27.7</v>
      </c>
      <c r="C13" s="14">
        <f>D13-0.6</f>
        <v>28.4</v>
      </c>
      <c r="D13" s="15">
        <v>29</v>
      </c>
      <c r="E13" s="14">
        <f>D13+0.6</f>
        <v>29.6</v>
      </c>
      <c r="F13" s="14">
        <f>E13+0.7</f>
        <v>30.3</v>
      </c>
      <c r="G13" s="16">
        <f>F13+0.6</f>
        <v>30.9</v>
      </c>
      <c r="H13" s="14">
        <f>G13+0.7</f>
        <v>31.6</v>
      </c>
      <c r="I13" s="30"/>
      <c r="J13" s="37"/>
      <c r="K13" s="38"/>
      <c r="L13" s="38"/>
      <c r="M13" s="38"/>
      <c r="N13" s="38"/>
      <c r="O13" s="39"/>
    </row>
    <row r="14" s="1" customFormat="1" ht="16" customHeight="1" spans="1:15">
      <c r="A14" s="13" t="s">
        <v>55</v>
      </c>
      <c r="B14" s="14">
        <f>C14-0.9</f>
        <v>37.7</v>
      </c>
      <c r="C14" s="14">
        <f>D14-0.9</f>
        <v>38.6</v>
      </c>
      <c r="D14" s="15">
        <v>39.5</v>
      </c>
      <c r="E14" s="14">
        <f t="shared" ref="E14:H14" si="4">D14+1.1</f>
        <v>40.6</v>
      </c>
      <c r="F14" s="14">
        <f t="shared" si="4"/>
        <v>41.7</v>
      </c>
      <c r="G14" s="16">
        <f t="shared" si="4"/>
        <v>42.8</v>
      </c>
      <c r="H14" s="14">
        <f t="shared" si="4"/>
        <v>43.9</v>
      </c>
      <c r="I14" s="30"/>
      <c r="J14" s="37"/>
      <c r="K14" s="38"/>
      <c r="L14" s="38"/>
      <c r="M14" s="38"/>
      <c r="N14" s="38"/>
      <c r="O14" s="39"/>
    </row>
    <row r="15" s="1" customFormat="1" ht="16" customHeight="1" spans="1:15">
      <c r="A15" s="20"/>
      <c r="B15" s="21"/>
      <c r="C15" s="21"/>
      <c r="D15" s="21"/>
      <c r="E15" s="21"/>
      <c r="F15" s="21"/>
      <c r="G15" s="21"/>
      <c r="H15" s="21"/>
      <c r="I15" s="30"/>
      <c r="J15" s="38"/>
      <c r="K15" s="38"/>
      <c r="L15" s="38"/>
      <c r="M15" s="38"/>
      <c r="N15" s="38"/>
      <c r="O15" s="39"/>
    </row>
    <row r="16" s="1" customFormat="1" ht="16" customHeight="1" spans="1:15">
      <c r="A16" s="22" t="s">
        <v>56</v>
      </c>
      <c r="B16" s="23"/>
      <c r="C16" s="23"/>
      <c r="D16" s="23"/>
      <c r="E16" s="23"/>
      <c r="F16" s="23"/>
      <c r="G16" s="23"/>
      <c r="H16" s="24"/>
      <c r="I16" s="30"/>
      <c r="J16" s="41"/>
      <c r="K16" s="42"/>
      <c r="L16" s="42"/>
      <c r="M16" s="42"/>
      <c r="N16" s="42"/>
      <c r="O16" s="43"/>
    </row>
    <row r="17" s="1" customFormat="1" ht="16" customHeight="1" spans="1:15">
      <c r="A17" s="22"/>
      <c r="B17" s="23"/>
      <c r="C17" s="23"/>
      <c r="D17" s="23"/>
      <c r="E17" s="23"/>
      <c r="F17" s="23"/>
      <c r="G17" s="23"/>
      <c r="H17" s="24"/>
      <c r="I17" s="30"/>
      <c r="J17" s="41"/>
      <c r="K17" s="42"/>
      <c r="L17" s="42"/>
      <c r="M17" s="42"/>
      <c r="N17" s="42"/>
      <c r="O17" s="43"/>
    </row>
    <row r="18" s="1" customFormat="1" ht="16" customHeight="1" spans="1:15">
      <c r="A18" s="22"/>
      <c r="B18" s="23"/>
      <c r="C18" s="23"/>
      <c r="D18" s="23"/>
      <c r="E18" s="23"/>
      <c r="F18" s="23"/>
      <c r="G18" s="23"/>
      <c r="H18" s="24"/>
      <c r="I18" s="30"/>
      <c r="J18" s="41"/>
      <c r="K18" s="42"/>
      <c r="L18" s="42"/>
      <c r="M18" s="42"/>
      <c r="N18" s="42"/>
      <c r="O18" s="43"/>
    </row>
    <row r="19" s="1" customFormat="1" ht="16" customHeight="1" spans="1:15">
      <c r="A19" s="22"/>
      <c r="B19" s="23"/>
      <c r="C19" s="23"/>
      <c r="D19" s="23"/>
      <c r="E19" s="23"/>
      <c r="F19" s="23"/>
      <c r="G19" s="23"/>
      <c r="H19" s="24"/>
      <c r="I19" s="30"/>
      <c r="J19" s="41"/>
      <c r="K19" s="42"/>
      <c r="L19" s="42"/>
      <c r="M19" s="42"/>
      <c r="N19" s="42"/>
      <c r="O19" s="43"/>
    </row>
    <row r="20" s="1" customFormat="1" ht="16" customHeight="1" spans="1:15">
      <c r="A20" s="22"/>
      <c r="B20" s="23"/>
      <c r="C20" s="23"/>
      <c r="D20" s="23"/>
      <c r="E20" s="23"/>
      <c r="F20" s="23"/>
      <c r="G20" s="23"/>
      <c r="H20" s="24"/>
      <c r="I20" s="30"/>
      <c r="J20" s="41"/>
      <c r="K20" s="42"/>
      <c r="L20" s="42"/>
      <c r="M20" s="42"/>
      <c r="N20" s="42"/>
      <c r="O20" s="43"/>
    </row>
    <row r="21" s="1" customFormat="1" ht="16" customHeight="1" spans="1:15">
      <c r="A21" s="22"/>
      <c r="B21" s="23"/>
      <c r="C21" s="23"/>
      <c r="D21" s="23"/>
      <c r="E21" s="23"/>
      <c r="F21" s="23"/>
      <c r="G21" s="23"/>
      <c r="H21" s="24"/>
      <c r="I21" s="30"/>
      <c r="J21" s="41"/>
      <c r="K21" s="42"/>
      <c r="L21" s="42"/>
      <c r="M21" s="42"/>
      <c r="N21" s="42"/>
      <c r="O21" s="43"/>
    </row>
    <row r="22" s="1" customFormat="1" ht="16" customHeight="1" spans="1:15">
      <c r="A22" s="22"/>
      <c r="B22" s="23"/>
      <c r="C22" s="23"/>
      <c r="D22" s="23"/>
      <c r="E22" s="23"/>
      <c r="F22" s="23"/>
      <c r="G22" s="23"/>
      <c r="H22" s="24"/>
      <c r="I22" s="30"/>
      <c r="J22" s="41"/>
      <c r="K22" s="42"/>
      <c r="L22" s="42"/>
      <c r="M22" s="42"/>
      <c r="N22" s="42"/>
      <c r="O22" s="43"/>
    </row>
    <row r="23" s="1" customFormat="1" ht="16" customHeight="1" spans="1:15">
      <c r="A23" s="22"/>
      <c r="B23" s="23"/>
      <c r="C23" s="23"/>
      <c r="D23" s="23"/>
      <c r="E23" s="23"/>
      <c r="F23" s="23"/>
      <c r="G23" s="23"/>
      <c r="H23" s="24"/>
      <c r="I23" s="30"/>
      <c r="J23" s="41"/>
      <c r="K23" s="42"/>
      <c r="L23" s="42"/>
      <c r="M23" s="42"/>
      <c r="N23" s="42"/>
      <c r="O23" s="43"/>
    </row>
    <row r="24" s="1" customFormat="1" ht="15.6" spans="1:15">
      <c r="A24" s="25" t="s">
        <v>57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="1" customFormat="1" ht="15.6" spans="1:15">
      <c r="A25" s="1" t="s">
        <v>66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="1" customFormat="1" ht="15.6" spans="1:14">
      <c r="A26" s="26"/>
      <c r="B26" s="26"/>
      <c r="C26" s="26"/>
      <c r="D26" s="26"/>
      <c r="E26" s="26"/>
      <c r="F26" s="26"/>
      <c r="G26" s="26"/>
      <c r="H26" s="26"/>
      <c r="I26" s="26"/>
      <c r="J26" s="25" t="s">
        <v>63</v>
      </c>
      <c r="K26" s="44"/>
      <c r="L26" s="25" t="s">
        <v>60</v>
      </c>
      <c r="M26" s="25"/>
      <c r="N26" s="25" t="s">
        <v>61</v>
      </c>
    </row>
  </sheetData>
  <mergeCells count="23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2022-05-29T05:00:04Z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