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优溢22FW\TAEEAK92423\5-25尾期\"/>
    </mc:Choice>
  </mc:AlternateContent>
  <xr:revisionPtr revIDLastSave="0" documentId="13_ncr:1_{774E2439-C72A-4E96-B0D7-840053CE48F8}" xr6:coauthVersionLast="47" xr6:coauthVersionMax="47" xr10:uidLastSave="{00000000-0000-0000-0000-000000000000}"/>
  <bookViews>
    <workbookView xWindow="-120" yWindow="-120" windowWidth="20730" windowHeight="11160" tabRatio="864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E17" i="15"/>
  <c r="F17" i="15"/>
  <c r="G17" i="15"/>
  <c r="C17" i="15"/>
  <c r="B17" i="15"/>
  <c r="E16" i="15"/>
  <c r="F16" i="15"/>
  <c r="G16" i="15"/>
  <c r="C16" i="15"/>
  <c r="B16" i="15"/>
  <c r="E15" i="15"/>
  <c r="F15" i="15"/>
  <c r="G15" i="15"/>
  <c r="C15" i="15"/>
  <c r="B15" i="1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<sst xmlns="http://schemas.openxmlformats.org/spreadsheetml/2006/main" count="832" uniqueCount="382">
  <si>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</si>
  <si>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</si>
  <si>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</si>
  <si>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</si>
  <si>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</si>
  <si>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</si>
  <si>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</si>
  <si>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</si>
  <si>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</si>
  <si>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</si>
  <si>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</si>
  <si>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</si>
  <si>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</si>
  <si>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</si>
  <si>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</si>
  <si>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</si>
  <si>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</si>
  <si>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</si>
  <si>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</si>
  <si>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</si>
  <si>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</si>
  <si>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</si>
  <si>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</si>
  <si>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</si>
  <si>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</si>
  <si>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</si>
  <si>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</si>
  <si>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</si>
  <si>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</si>
  <si>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</si>
  <si>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</si>
  <si>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</si>
  <si>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</si>
  <si>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</si>
  <si>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</si>
  <si>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</si>
  <si>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</si>
  <si>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</si>
  <si>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</si>
  <si>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</si>
  <si>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</si>
  <si>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</si>
  <si>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</si>
  <si>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</si>
  <si>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</si>
  <si>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</si>
  <si>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</si>
  <si>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</si>
  <si>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</si>
  <si>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</si>
  <si>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</si>
  <si>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</si>
  <si>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</si>
  <si>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</si>
  <si>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</si>
  <si>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</si>
  <si>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</si>
  <si>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</si>
  <si>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</si>
  <si>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</si>
  <si>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</si>
  <si>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</si>
  <si>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TAEEAK92423</t>
  </si>
  <si>
    <t>合同交期</t>
  </si>
  <si>
    <t>产前确认样</t>
  </si>
  <si>
    <t>有</t>
  </si>
  <si>
    <t>无</t>
  </si>
  <si>
    <t>品名</t>
  </si>
  <si>
    <t>女式跑步训练外套</t>
  </si>
  <si>
    <t>上线日</t>
  </si>
  <si>
    <t>原辅材料卡</t>
  </si>
  <si>
    <t>色/号型数</t>
  </si>
  <si>
    <t>2/6</t>
  </si>
  <si>
    <t>XS~XXL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</si>
  <si>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</si>
  <si>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</si>
  <si>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</si>
  <si>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</si>
  <si>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</si>
  <si>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</si>
  <si>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CGDD22042900108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</si>
  <si>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</si>
  <si>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</si>
  <si>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</si>
  <si>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</si>
  <si>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</si>
  <si>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</si>
  <si>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</si>
  <si>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</si>
  <si>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</si>
  <si>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</si>
  <si>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</si>
  <si>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</si>
  <si>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</si>
  <si>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</si>
  <si>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</si>
  <si>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</si>
  <si>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</si>
  <si>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</si>
  <si>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</si>
  <si>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</si>
  <si>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</si>
  <si>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</si>
  <si>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</si>
  <si>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</si>
  <si>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</si>
  <si>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</si>
  <si>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</si>
  <si>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</si>
  <si>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</si>
  <si>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</si>
  <si>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</si>
  <si>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</si>
  <si>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</si>
  <si>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</si>
  <si>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</si>
  <si>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</si>
  <si>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</si>
  <si>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</si>
  <si>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</si>
  <si>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</si>
  <si>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</si>
  <si>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</si>
  <si>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</si>
  <si>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冰紫色3件 XL码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</si>
  <si>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</si>
  <si>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</si>
  <si>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</si>
  <si>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</si>
  <si>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</si>
  <si>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1.上幅袖口遥位两边要倒向袖身。</t>
  </si>
  <si>
    <t>2.后领包领条不能皱。</t>
  </si>
  <si>
    <t>3.脚边拉链要平。</t>
  </si>
  <si>
    <t>4.冚衫脚前幅要饱满。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</si>
  <si>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</si>
  <si>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</si>
  <si>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</si>
  <si>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</si>
  <si>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</si>
  <si>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</si>
  <si>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</si>
  <si>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</si>
  <si>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</si>
  <si>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</si>
  <si>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</si>
  <si>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</si>
  <si>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</si>
  <si>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</si>
  <si>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</si>
  <si>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</si>
  <si>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</si>
  <si>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</si>
  <si>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</si>
  <si>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</si>
  <si>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150/80B</t>
  </si>
  <si>
    <t>155/84B</t>
  </si>
  <si>
    <t>160/88B</t>
  </si>
  <si>
    <t>165/92B</t>
  </si>
  <si>
    <t>170/96B</t>
  </si>
  <si>
    <t>175/100B</t>
  </si>
  <si>
    <t>洗前</t>
  </si>
  <si>
    <t>-</t>
  </si>
  <si>
    <t>洗后</t>
  </si>
  <si>
    <t>前中长</t>
  </si>
  <si>
    <t>-0.5</t>
  </si>
  <si>
    <t>180/104B</t>
  </si>
  <si>
    <t>胸围</t>
  </si>
  <si>
    <t>+2</t>
  </si>
  <si>
    <t>+1</t>
  </si>
  <si>
    <t>腰围</t>
  </si>
  <si>
    <t>摆围松量</t>
  </si>
  <si>
    <t>后中袖长</t>
  </si>
  <si>
    <t>袖肥/2（参考值）</t>
  </si>
  <si>
    <t>+0.4</t>
  </si>
  <si>
    <t>袖肘围/2</t>
  </si>
  <si>
    <t>袖口围/2（平量）</t>
  </si>
  <si>
    <t>下领围</t>
  </si>
  <si>
    <t>前领高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</si>
  <si>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</si>
  <si>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</si>
  <si>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</si>
  <si>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</si>
  <si>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</si>
  <si>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</si>
  <si>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</si>
  <si>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</si>
  <si>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</si>
  <si>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</si>
  <si>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</si>
  <si>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</si>
  <si>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</si>
  <si>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</si>
  <si>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</si>
  <si>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</si>
  <si>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</si>
  <si>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</si>
  <si>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</si>
  <si>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</si>
  <si>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</si>
  <si>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</si>
  <si>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</si>
  <si>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</si>
  <si>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</si>
  <si>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</si>
  <si>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</si>
  <si>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</si>
  <si>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</si>
  <si>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</si>
  <si>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</si>
  <si>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</si>
  <si>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</si>
  <si>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</si>
  <si>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</si>
  <si>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</si>
  <si>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</si>
  <si>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</si>
  <si>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</si>
  <si>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</si>
  <si>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</si>
  <si>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</si>
  <si>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</si>
  <si>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</si>
  <si>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</si>
  <si>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</si>
  <si>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</si>
  <si>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</si>
  <si>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</si>
  <si>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</si>
  <si>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</si>
  <si>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</si>
  <si>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</si>
  <si>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</si>
  <si>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</si>
  <si>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冰紫色、黑色齐码各5件</t>
  </si>
  <si>
    <t>情况说明：</t>
  </si>
  <si>
    <t xml:space="preserve">【问题点描述】  </t>
  </si>
  <si>
    <t>1.压帽边线大小不一致</t>
  </si>
  <si>
    <t>2.脚边冚线不顺直</t>
  </si>
  <si>
    <t>3.侧骨未烫平服</t>
  </si>
  <si>
    <t>4.前袋口长短0.5cm</t>
  </si>
  <si>
    <t>5.线头浮线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</si>
  <si>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</si>
  <si>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</si>
  <si>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</si>
  <si>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</si>
  <si>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</si>
  <si>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</si>
  <si>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</si>
  <si>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</si>
  <si>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</si>
  <si>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</si>
  <si>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</si>
  <si>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</si>
  <si>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</si>
  <si>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</si>
  <si>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</si>
  <si>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</si>
  <si>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</si>
  <si>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</si>
  <si>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</si>
  <si>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</si>
  <si>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</si>
  <si>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</si>
  <si>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</si>
  <si>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</si>
  <si>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</si>
  <si>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</si>
  <si>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</si>
  <si>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1796-</t>
  </si>
  <si>
    <t>涤氨空气层</t>
  </si>
  <si>
    <t>19SS黑色</t>
  </si>
  <si>
    <t>TAMMAK92424
TAEEAK92423</t>
  </si>
  <si>
    <t>恒诺纺织</t>
  </si>
  <si>
    <t>2373-</t>
  </si>
  <si>
    <t>22FW冰紫色</t>
  </si>
  <si>
    <t>制表时间：2022/3/29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</si>
  <si>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</si>
  <si>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</si>
  <si>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</si>
  <si>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</si>
  <si>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</si>
  <si>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</si>
  <si>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</si>
  <si>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</si>
  <si>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</si>
  <si>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</si>
  <si>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氨涤空气层</t>
  </si>
  <si>
    <t>YES</t>
  </si>
  <si>
    <t>制表时间：2022/3/30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</si>
  <si>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</si>
  <si>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</si>
  <si>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</si>
  <si>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</si>
  <si>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</si>
  <si>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</si>
  <si>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</si>
  <si>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</si>
  <si>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</si>
  <si>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</si>
  <si>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</si>
  <si>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1796-
2373-</t>
  </si>
  <si>
    <t>AMMAK92424
TAEEAK92423</t>
  </si>
  <si>
    <t>物料6</t>
  </si>
  <si>
    <t>物料7</t>
  </si>
  <si>
    <t>物料8</t>
  </si>
  <si>
    <t>物料9</t>
  </si>
  <si>
    <t>物料10</t>
  </si>
  <si>
    <t>制表时间：2022/4/1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</si>
  <si>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</si>
  <si>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</si>
  <si>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</si>
  <si>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</si>
  <si>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</si>
  <si>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</si>
  <si>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</si>
  <si>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</si>
  <si>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</si>
  <si>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</si>
  <si>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</si>
  <si>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</si>
  <si>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</si>
  <si>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</si>
  <si>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</si>
  <si>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</si>
  <si>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整件</t>
  </si>
  <si>
    <t>左袖烫高周波</t>
  </si>
  <si>
    <t>袋唇、后幅胶浆印花</t>
  </si>
  <si>
    <t>制表时间：2022/5/7~5-11</t>
  </si>
  <si>
    <t>测试人签名：陈远彬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</si>
  <si>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</si>
  <si>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</si>
  <si>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</si>
  <si>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</si>
  <si>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</si>
  <si>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冰紫色</t>
    <phoneticPr fontId="46" type="noConversion"/>
  </si>
  <si>
    <t>-+1+0</t>
    <phoneticPr fontId="46" type="noConversion"/>
  </si>
  <si>
    <t>+1.5+1-3</t>
    <phoneticPr fontId="46" type="noConversion"/>
  </si>
  <si>
    <t>+1-5</t>
    <phoneticPr fontId="46" type="noConversion"/>
  </si>
  <si>
    <t>+1+1-3</t>
    <phoneticPr fontId="46" type="noConversion"/>
  </si>
  <si>
    <t>-0.5+0+0.3</t>
    <phoneticPr fontId="46" type="noConversion"/>
  </si>
  <si>
    <t>-1.4-1.9</t>
    <phoneticPr fontId="46" type="noConversion"/>
  </si>
  <si>
    <t>+0.5+0.3-0.7</t>
    <phoneticPr fontId="46" type="noConversion"/>
  </si>
  <si>
    <t>+0.3-2-2</t>
    <phoneticPr fontId="46" type="noConversion"/>
  </si>
  <si>
    <t>黑色</t>
    <phoneticPr fontId="46" type="noConversion"/>
  </si>
  <si>
    <t>-1+0+0.5</t>
    <phoneticPr fontId="46" type="noConversion"/>
  </si>
  <si>
    <t>-+0+0</t>
    <phoneticPr fontId="46" type="noConversion"/>
  </si>
  <si>
    <t>--1-1</t>
    <phoneticPr fontId="46" type="noConversion"/>
  </si>
  <si>
    <t>+1+1+1</t>
    <phoneticPr fontId="46" type="noConversion"/>
  </si>
  <si>
    <t>-0.8+0.5-0.5</t>
    <phoneticPr fontId="46" type="noConversion"/>
  </si>
  <si>
    <t>--0.3+0</t>
    <phoneticPr fontId="46" type="noConversion"/>
  </si>
  <si>
    <t>0.4+0+0</t>
    <phoneticPr fontId="46" type="noConversion"/>
  </si>
  <si>
    <t>+0.3+2+1.5</t>
    <phoneticPr fontId="46" type="noConversion"/>
  </si>
  <si>
    <t>-0.6+0.5-0.5</t>
    <phoneticPr fontId="46" type="noConversion"/>
  </si>
  <si>
    <t>+1.2+0-2</t>
    <phoneticPr fontId="46" type="noConversion"/>
  </si>
  <si>
    <t>+1-1-2</t>
    <phoneticPr fontId="46" type="noConversion"/>
  </si>
  <si>
    <t>+1.2+1-1</t>
    <phoneticPr fontId="46" type="noConversion"/>
  </si>
  <si>
    <t>--1+0</t>
    <phoneticPr fontId="46" type="noConversion"/>
  </si>
  <si>
    <t>-0.6+0+0.2</t>
    <phoneticPr fontId="46" type="noConversion"/>
  </si>
  <si>
    <t>-0.8+0.5+0</t>
    <phoneticPr fontId="46" type="noConversion"/>
  </si>
  <si>
    <t>-+2+2</t>
    <phoneticPr fontId="46" type="noConversion"/>
  </si>
  <si>
    <t>-1+1+1</t>
    <phoneticPr fontId="46" type="noConversion"/>
  </si>
  <si>
    <t>+1.8+2+2</t>
    <phoneticPr fontId="46" type="noConversion"/>
  </si>
  <si>
    <t>-+2+1</t>
    <phoneticPr fontId="46" type="noConversion"/>
  </si>
  <si>
    <t>+1+2+2</t>
    <phoneticPr fontId="46" type="noConversion"/>
  </si>
  <si>
    <t>-0.5+0.5+0.5</t>
    <phoneticPr fontId="46" type="noConversion"/>
  </si>
  <si>
    <t>--0.5+0</t>
    <phoneticPr fontId="46" type="noConversion"/>
  </si>
  <si>
    <t>-+0+0.3</t>
    <phoneticPr fontId="46" type="noConversion"/>
  </si>
  <si>
    <t>-+1.5+1.5</t>
    <phoneticPr fontId="46" type="noConversion"/>
  </si>
  <si>
    <t>-0.5-1+0</t>
    <phoneticPr fontId="46" type="noConversion"/>
  </si>
  <si>
    <t>--2+0</t>
    <phoneticPr fontId="46" type="noConversion"/>
  </si>
  <si>
    <t>-1+0+0</t>
    <phoneticPr fontId="46" type="noConversion"/>
  </si>
  <si>
    <t>--0.5-1.5</t>
    <phoneticPr fontId="46" type="noConversion"/>
  </si>
  <si>
    <t>-0.2-0.4+0</t>
    <phoneticPr fontId="46" type="noConversion"/>
  </si>
  <si>
    <t>-+0.3+0</t>
    <phoneticPr fontId="46" type="noConversion"/>
  </si>
  <si>
    <t>-0.5+2+1</t>
    <phoneticPr fontId="46" type="noConversion"/>
  </si>
  <si>
    <t>-0.5+0.5+0</t>
    <phoneticPr fontId="46" type="noConversion"/>
  </si>
  <si>
    <t>+1.5+0+1</t>
    <phoneticPr fontId="46" type="noConversion"/>
  </si>
  <si>
    <t>+1-1+0</t>
    <phoneticPr fontId="46" type="noConversion"/>
  </si>
  <si>
    <t>-0.5+0+2</t>
    <phoneticPr fontId="46" type="noConversion"/>
  </si>
  <si>
    <t>-0.5-0.7+0.3</t>
    <phoneticPr fontId="46" type="noConversion"/>
  </si>
  <si>
    <t>--0.2+0</t>
    <phoneticPr fontId="46" type="noConversion"/>
  </si>
  <si>
    <t>-0.3+1+1.5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</si>
</sst>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_ "/>
    <numFmt numFmtId="179" formatCode="0.00_ "/>
    <numFmt numFmtId="180" formatCode="_ [$¥-804]* #,##0.00_ ;_ [$¥-804]* \-#,##0.00_ ;_ [$¥-804]* &quot;-&quot;??_ ;_ @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>
      <alignment horizontal="left" vertical="center"/>
    </xf>
    <xf numFmtId="0" fontId="10" fillId="0" borderId="0" xfId="4" applyFont="1" applyFill="1" applyAlignment="1"/>
    <xf numFmtId="0" fontId="11" fillId="0" borderId="0" xfId="4" applyFont="1" applyFill="1" applyAlignment="1"/>
    <xf numFmtId="0" fontId="10" fillId="0" borderId="0" xfId="4" applyFont="1" applyFill="1" applyAlignment="1">
      <alignment horizontal="center"/>
    </xf>
    <xf numFmtId="0" fontId="10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9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left"/>
    </xf>
    <xf numFmtId="0" fontId="20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/>
    <xf numFmtId="0" fontId="22" fillId="0" borderId="11" xfId="0" applyFont="1" applyFill="1" applyBorder="1" applyAlignment="1">
      <alignment vertical="center"/>
    </xf>
    <xf numFmtId="177" fontId="23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shrinkToFit="1"/>
    </xf>
    <xf numFmtId="0" fontId="20" fillId="0" borderId="2" xfId="0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center" vertical="center"/>
    </xf>
    <xf numFmtId="0" fontId="26" fillId="0" borderId="0" xfId="4" applyFont="1" applyFill="1" applyAlignment="1"/>
    <xf numFmtId="0" fontId="18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80" fontId="19" fillId="0" borderId="3" xfId="0" applyNumberFormat="1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180" fontId="19" fillId="0" borderId="2" xfId="0" applyNumberFormat="1" applyFont="1" applyFill="1" applyBorder="1" applyAlignment="1">
      <alignment horizontal="center" vertical="center"/>
    </xf>
    <xf numFmtId="49" fontId="26" fillId="4" borderId="21" xfId="5" applyNumberFormat="1" applyFont="1" applyFill="1" applyBorder="1" applyAlignment="1">
      <alignment horizontal="center" vertical="center"/>
    </xf>
    <xf numFmtId="49" fontId="28" fillId="4" borderId="21" xfId="5" applyNumberFormat="1" applyFont="1" applyFill="1" applyBorder="1" applyAlignment="1">
      <alignment horizontal="center" vertical="center"/>
    </xf>
    <xf numFmtId="49" fontId="26" fillId="4" borderId="22" xfId="5" applyNumberFormat="1" applyFont="1" applyFill="1" applyBorder="1" applyAlignment="1">
      <alignment horizontal="center" vertical="center"/>
    </xf>
    <xf numFmtId="49" fontId="26" fillId="4" borderId="23" xfId="5" applyNumberFormat="1" applyFont="1" applyFill="1" applyBorder="1" applyAlignment="1">
      <alignment horizontal="center" vertical="center"/>
    </xf>
    <xf numFmtId="49" fontId="26" fillId="4" borderId="24" xfId="5" applyNumberFormat="1" applyFont="1" applyFill="1" applyBorder="1" applyAlignment="1">
      <alignment horizontal="center" vertical="center"/>
    </xf>
    <xf numFmtId="49" fontId="10" fillId="4" borderId="25" xfId="4" applyNumberFormat="1" applyFont="1" applyFill="1" applyBorder="1" applyAlignment="1">
      <alignment horizontal="center"/>
    </xf>
    <xf numFmtId="49" fontId="26" fillId="4" borderId="25" xfId="5" applyNumberFormat="1" applyFont="1" applyFill="1" applyBorder="1" applyAlignment="1">
      <alignment horizontal="center" vertical="center"/>
    </xf>
    <xf numFmtId="49" fontId="26" fillId="4" borderId="26" xfId="5" applyNumberFormat="1" applyFont="1" applyFill="1" applyBorder="1" applyAlignment="1">
      <alignment horizontal="center" vertical="center"/>
    </xf>
    <xf numFmtId="0" fontId="17" fillId="0" borderId="0" xfId="4" applyFont="1" applyFill="1" applyAlignment="1"/>
    <xf numFmtId="14" fontId="17" fillId="0" borderId="0" xfId="4" applyNumberFormat="1" applyFont="1" applyFill="1" applyAlignment="1"/>
    <xf numFmtId="0" fontId="11" fillId="0" borderId="0" xfId="3" applyFill="1" applyBorder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0" fontId="11" fillId="0" borderId="0" xfId="3" applyFill="1" applyAlignment="1">
      <alignment horizontal="left" vertical="center"/>
    </xf>
    <xf numFmtId="0" fontId="30" fillId="0" borderId="28" xfId="3" applyFont="1" applyFill="1" applyBorder="1" applyAlignment="1">
      <alignment horizontal="left" vertical="center"/>
    </xf>
    <xf numFmtId="0" fontId="30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0" fontId="30" fillId="0" borderId="29" xfId="3" applyFont="1" applyFill="1" applyBorder="1" applyAlignment="1">
      <alignment vertical="center"/>
    </xf>
    <xf numFmtId="0" fontId="30" fillId="0" borderId="30" xfId="3" applyFont="1" applyFill="1" applyBorder="1" applyAlignment="1">
      <alignment vertical="center"/>
    </xf>
    <xf numFmtId="0" fontId="30" fillId="0" borderId="23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left" vertical="center"/>
    </xf>
    <xf numFmtId="0" fontId="30" fillId="0" borderId="30" xfId="3" applyFont="1" applyFill="1" applyBorder="1" applyAlignment="1">
      <alignment horizontal="left" vertical="center"/>
    </xf>
    <xf numFmtId="0" fontId="24" fillId="0" borderId="23" xfId="3" applyFont="1" applyFill="1" applyBorder="1" applyAlignment="1">
      <alignment horizontal="left" vertical="center"/>
    </xf>
    <xf numFmtId="0" fontId="30" fillId="0" borderId="23" xfId="3" applyFont="1" applyFill="1" applyBorder="1" applyAlignment="1">
      <alignment horizontal="left" vertical="center"/>
    </xf>
    <xf numFmtId="0" fontId="30" fillId="0" borderId="31" xfId="3" applyFont="1" applyFill="1" applyBorder="1" applyAlignment="1">
      <alignment vertical="center"/>
    </xf>
    <xf numFmtId="0" fontId="30" fillId="0" borderId="32" xfId="3" applyFont="1" applyFill="1" applyBorder="1" applyAlignment="1">
      <alignment vertical="center"/>
    </xf>
    <xf numFmtId="0" fontId="18" fillId="0" borderId="32" xfId="3" applyFont="1" applyFill="1" applyBorder="1" applyAlignment="1">
      <alignment horizontal="left" vertical="center"/>
    </xf>
    <xf numFmtId="0" fontId="30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Alignment="1">
      <alignment horizontal="left" vertical="center"/>
    </xf>
    <xf numFmtId="0" fontId="30" fillId="0" borderId="28" xfId="3" applyFont="1" applyFill="1" applyBorder="1" applyAlignment="1">
      <alignment vertical="center"/>
    </xf>
    <xf numFmtId="0" fontId="18" fillId="0" borderId="23" xfId="3" applyFont="1" applyFill="1" applyBorder="1" applyAlignment="1">
      <alignment vertical="center"/>
    </xf>
    <xf numFmtId="0" fontId="18" fillId="0" borderId="32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30" fillId="0" borderId="29" xfId="3" applyFont="1" applyFill="1" applyBorder="1" applyAlignment="1">
      <alignment horizontal="left" vertical="center"/>
    </xf>
    <xf numFmtId="0" fontId="30" fillId="0" borderId="31" xfId="3" applyFont="1" applyFill="1" applyBorder="1" applyAlignment="1">
      <alignment horizontal="left" vertical="center"/>
    </xf>
    <xf numFmtId="58" fontId="18" fillId="0" borderId="32" xfId="3" applyNumberFormat="1" applyFont="1" applyFill="1" applyBorder="1" applyAlignment="1">
      <alignment vertical="center"/>
    </xf>
    <xf numFmtId="0" fontId="18" fillId="0" borderId="44" xfId="3" applyFont="1" applyFill="1" applyBorder="1" applyAlignment="1">
      <alignment horizontal="left" vertical="center"/>
    </xf>
    <xf numFmtId="0" fontId="18" fillId="0" borderId="45" xfId="3" applyFont="1" applyFill="1" applyBorder="1" applyAlignment="1">
      <alignment horizontal="left" vertical="center"/>
    </xf>
    <xf numFmtId="0" fontId="22" fillId="0" borderId="49" xfId="0" applyFont="1" applyFill="1" applyBorder="1" applyAlignment="1">
      <alignment vertical="center"/>
    </xf>
    <xf numFmtId="177" fontId="23" fillId="0" borderId="4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9" fillId="0" borderId="50" xfId="0" applyNumberFormat="1" applyFont="1" applyFill="1" applyBorder="1" applyAlignment="1">
      <alignment horizontal="center" vertical="center"/>
    </xf>
    <xf numFmtId="0" fontId="19" fillId="0" borderId="51" xfId="0" applyNumberFormat="1" applyFont="1" applyFill="1" applyBorder="1" applyAlignment="1">
      <alignment horizontal="center" vertical="center"/>
    </xf>
    <xf numFmtId="0" fontId="19" fillId="0" borderId="52" xfId="0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32" fillId="0" borderId="53" xfId="3" applyFont="1" applyBorder="1" applyAlignment="1">
      <alignment horizontal="left" vertical="center"/>
    </xf>
    <xf numFmtId="0" fontId="31" fillId="0" borderId="54" xfId="3" applyFont="1" applyBorder="1" applyAlignment="1">
      <alignment horizontal="left" vertical="center"/>
    </xf>
    <xf numFmtId="0" fontId="31" fillId="0" borderId="28" xfId="3" applyFont="1" applyBorder="1" applyAlignment="1">
      <alignment horizontal="center" vertical="center"/>
    </xf>
    <xf numFmtId="0" fontId="31" fillId="0" borderId="29" xfId="3" applyFont="1" applyBorder="1" applyAlignment="1">
      <alignment horizontal="center" vertical="center"/>
    </xf>
    <xf numFmtId="0" fontId="31" fillId="0" borderId="30" xfId="3" applyFont="1" applyBorder="1" applyAlignment="1">
      <alignment horizontal="left" vertical="center"/>
    </xf>
    <xf numFmtId="0" fontId="24" fillId="0" borderId="23" xfId="3" applyFont="1" applyBorder="1" applyAlignment="1">
      <alignment horizontal="center" vertical="center"/>
    </xf>
    <xf numFmtId="0" fontId="31" fillId="0" borderId="23" xfId="3" applyFont="1" applyBorder="1" applyAlignment="1">
      <alignment horizontal="left" vertical="center"/>
    </xf>
    <xf numFmtId="0" fontId="31" fillId="0" borderId="30" xfId="3" applyFont="1" applyBorder="1" applyAlignment="1">
      <alignment vertical="center"/>
    </xf>
    <xf numFmtId="0" fontId="24" fillId="0" borderId="30" xfId="3" applyFont="1" applyBorder="1" applyAlignment="1">
      <alignment horizontal="left" vertical="center"/>
    </xf>
    <xf numFmtId="0" fontId="33" fillId="0" borderId="31" xfId="3" applyFont="1" applyBorder="1" applyAlignment="1">
      <alignment vertical="center"/>
    </xf>
    <xf numFmtId="0" fontId="31" fillId="0" borderId="28" xfId="3" applyFont="1" applyBorder="1" applyAlignment="1">
      <alignment vertical="center"/>
    </xf>
    <xf numFmtId="0" fontId="11" fillId="0" borderId="29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/>
    </xf>
    <xf numFmtId="0" fontId="11" fillId="0" borderId="29" xfId="3" applyFont="1" applyBorder="1" applyAlignment="1">
      <alignment vertical="center"/>
    </xf>
    <xf numFmtId="0" fontId="31" fillId="0" borderId="29" xfId="3" applyFont="1" applyBorder="1" applyAlignment="1">
      <alignment vertical="center"/>
    </xf>
    <xf numFmtId="0" fontId="11" fillId="0" borderId="23" xfId="3" applyFont="1" applyBorder="1" applyAlignment="1">
      <alignment horizontal="left" vertical="center"/>
    </xf>
    <xf numFmtId="0" fontId="24" fillId="0" borderId="23" xfId="3" applyFont="1" applyBorder="1" applyAlignment="1">
      <alignment horizontal="left" vertical="center"/>
    </xf>
    <xf numFmtId="0" fontId="11" fillId="0" borderId="23" xfId="3" applyFont="1" applyBorder="1" applyAlignment="1">
      <alignment vertical="center"/>
    </xf>
    <xf numFmtId="0" fontId="31" fillId="0" borderId="23" xfId="3" applyFont="1" applyBorder="1" applyAlignment="1">
      <alignment vertical="center"/>
    </xf>
    <xf numFmtId="0" fontId="24" fillId="0" borderId="32" xfId="3" applyFont="1" applyBorder="1" applyAlignment="1">
      <alignment horizontal="left" vertical="center"/>
    </xf>
    <xf numFmtId="0" fontId="31" fillId="0" borderId="30" xfId="3" applyFont="1" applyBorder="1" applyAlignment="1">
      <alignment horizontal="center" vertical="center"/>
    </xf>
    <xf numFmtId="0" fontId="31" fillId="0" borderId="23" xfId="3" applyFont="1" applyBorder="1" applyAlignment="1">
      <alignment horizontal="center" vertical="center"/>
    </xf>
    <xf numFmtId="0" fontId="32" fillId="0" borderId="55" xfId="3" applyFont="1" applyBorder="1" applyAlignment="1">
      <alignment vertical="center"/>
    </xf>
    <xf numFmtId="0" fontId="32" fillId="0" borderId="56" xfId="3" applyFont="1" applyBorder="1" applyAlignment="1">
      <alignment vertical="center"/>
    </xf>
    <xf numFmtId="0" fontId="24" fillId="0" borderId="56" xfId="3" applyFont="1" applyBorder="1" applyAlignment="1">
      <alignment vertical="center"/>
    </xf>
    <xf numFmtId="58" fontId="11" fillId="0" borderId="56" xfId="3" applyNumberFormat="1" applyFont="1" applyBorder="1" applyAlignment="1">
      <alignment vertical="center"/>
    </xf>
    <xf numFmtId="0" fontId="24" fillId="0" borderId="44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34" fillId="0" borderId="2" xfId="6" applyFont="1" applyFill="1" applyBorder="1" applyAlignment="1"/>
    <xf numFmtId="0" fontId="34" fillId="0" borderId="0" xfId="6" applyFont="1" applyFill="1" applyBorder="1" applyAlignment="1">
      <alignment horizontal="center"/>
    </xf>
    <xf numFmtId="0" fontId="13" fillId="0" borderId="2" xfId="3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49" fontId="26" fillId="4" borderId="2" xfId="5" applyNumberFormat="1" applyFont="1" applyFill="1" applyBorder="1" applyAlignment="1">
      <alignment horizontal="center" vertical="center"/>
    </xf>
    <xf numFmtId="49" fontId="28" fillId="4" borderId="2" xfId="5" applyNumberFormat="1" applyFont="1" applyFill="1" applyBorder="1" applyAlignment="1">
      <alignment horizontal="center" vertical="center"/>
    </xf>
    <xf numFmtId="49" fontId="26" fillId="0" borderId="2" xfId="5" applyNumberFormat="1" applyFont="1" applyFill="1" applyBorder="1" applyAlignment="1">
      <alignment horizontal="center" vertical="center"/>
    </xf>
    <xf numFmtId="49" fontId="28" fillId="0" borderId="2" xfId="5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/>
    </xf>
    <xf numFmtId="0" fontId="17" fillId="0" borderId="0" xfId="4" applyFont="1" applyFill="1" applyAlignment="1">
      <alignment horizontal="center"/>
    </xf>
    <xf numFmtId="0" fontId="11" fillId="0" borderId="0" xfId="3" applyFont="1" applyBorder="1" applyAlignment="1">
      <alignment horizontal="left" vertical="center"/>
    </xf>
    <xf numFmtId="49" fontId="24" fillId="0" borderId="23" xfId="3" applyNumberFormat="1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31" fillId="0" borderId="58" xfId="3" applyFont="1" applyBorder="1" applyAlignment="1">
      <alignment vertical="center"/>
    </xf>
    <xf numFmtId="0" fontId="11" fillId="0" borderId="21" xfId="3" applyFont="1" applyBorder="1" applyAlignment="1">
      <alignment horizontal="left" vertical="center"/>
    </xf>
    <xf numFmtId="0" fontId="24" fillId="0" borderId="21" xfId="3" applyFont="1" applyBorder="1" applyAlignment="1">
      <alignment horizontal="left" vertical="center"/>
    </xf>
    <xf numFmtId="0" fontId="11" fillId="0" borderId="21" xfId="3" applyFont="1" applyBorder="1" applyAlignment="1">
      <alignment vertical="center"/>
    </xf>
    <xf numFmtId="0" fontId="31" fillId="0" borderId="21" xfId="3" applyFont="1" applyBorder="1" applyAlignment="1">
      <alignment vertical="center"/>
    </xf>
    <xf numFmtId="0" fontId="31" fillId="0" borderId="58" xfId="3" applyFont="1" applyBorder="1" applyAlignment="1">
      <alignment horizontal="center" vertical="center"/>
    </xf>
    <xf numFmtId="0" fontId="24" fillId="0" borderId="21" xfId="3" applyFont="1" applyBorder="1" applyAlignment="1">
      <alignment horizontal="center" vertical="center"/>
    </xf>
    <xf numFmtId="0" fontId="31" fillId="0" borderId="21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36" fillId="0" borderId="64" xfId="3" applyFont="1" applyBorder="1" applyAlignment="1">
      <alignment horizontal="left" vertical="center" wrapText="1"/>
    </xf>
    <xf numFmtId="9" fontId="24" fillId="0" borderId="23" xfId="3" applyNumberFormat="1" applyFont="1" applyBorder="1" applyAlignment="1">
      <alignment horizontal="center" vertical="center"/>
    </xf>
    <xf numFmtId="0" fontId="32" fillId="0" borderId="53" xfId="3" applyFont="1" applyBorder="1" applyAlignment="1">
      <alignment vertical="center"/>
    </xf>
    <xf numFmtId="0" fontId="32" fillId="0" borderId="54" xfId="3" applyFont="1" applyBorder="1" applyAlignment="1">
      <alignment vertical="center"/>
    </xf>
    <xf numFmtId="0" fontId="24" fillId="0" borderId="68" xfId="3" applyFont="1" applyBorder="1" applyAlignment="1">
      <alignment vertical="center"/>
    </xf>
    <xf numFmtId="0" fontId="32" fillId="0" borderId="68" xfId="3" applyFont="1" applyBorder="1" applyAlignment="1">
      <alignment vertical="center"/>
    </xf>
    <xf numFmtId="58" fontId="11" fillId="0" borderId="54" xfId="3" applyNumberFormat="1" applyFont="1" applyBorder="1" applyAlignment="1">
      <alignment vertical="center"/>
    </xf>
    <xf numFmtId="0" fontId="11" fillId="0" borderId="68" xfId="3" applyFont="1" applyBorder="1" applyAlignment="1">
      <alignment vertical="center"/>
    </xf>
    <xf numFmtId="0" fontId="24" fillId="0" borderId="62" xfId="3" applyFont="1" applyBorder="1" applyAlignment="1">
      <alignment horizontal="left" vertical="center"/>
    </xf>
    <xf numFmtId="0" fontId="31" fillId="0" borderId="0" xfId="3" applyFont="1" applyBorder="1" applyAlignment="1">
      <alignment vertical="center"/>
    </xf>
    <xf numFmtId="0" fontId="38" fillId="0" borderId="44" xfId="3" applyFont="1" applyBorder="1" applyAlignment="1">
      <alignment horizontal="left" vertical="center" wrapText="1"/>
    </xf>
    <xf numFmtId="0" fontId="38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40" fillId="0" borderId="73" xfId="0" applyFont="1" applyBorder="1"/>
    <xf numFmtId="0" fontId="40" fillId="0" borderId="2" xfId="0" applyFont="1" applyBorder="1"/>
    <xf numFmtId="0" fontId="40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51" xfId="0" applyBorder="1"/>
    <xf numFmtId="0" fontId="0" fillId="5" borderId="51" xfId="0" applyFill="1" applyBorder="1"/>
    <xf numFmtId="0" fontId="0" fillId="6" borderId="0" xfId="0" applyFill="1"/>
    <xf numFmtId="0" fontId="40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39" fillId="0" borderId="72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35" fillId="0" borderId="27" xfId="3" applyFont="1" applyBorder="1" applyAlignment="1">
      <alignment horizontal="center" vertical="top"/>
    </xf>
    <xf numFmtId="0" fontId="24" fillId="0" borderId="54" xfId="3" applyFont="1" applyBorder="1" applyAlignment="1">
      <alignment horizontal="center" vertical="center"/>
    </xf>
    <xf numFmtId="0" fontId="32" fillId="0" borderId="54" xfId="3" applyFont="1" applyBorder="1" applyAlignment="1">
      <alignment horizontal="center" vertical="center"/>
    </xf>
    <xf numFmtId="0" fontId="11" fillId="0" borderId="54" xfId="3" applyFont="1" applyBorder="1" applyAlignment="1">
      <alignment horizontal="center" vertical="center"/>
    </xf>
    <xf numFmtId="0" fontId="11" fillId="0" borderId="59" xfId="3" applyFont="1" applyBorder="1" applyAlignment="1">
      <alignment horizontal="center" vertical="center"/>
    </xf>
    <xf numFmtId="0" fontId="31" fillId="0" borderId="28" xfId="3" applyFont="1" applyBorder="1" applyAlignment="1">
      <alignment horizontal="center" vertical="center"/>
    </xf>
    <xf numFmtId="0" fontId="31" fillId="0" borderId="29" xfId="3" applyFont="1" applyBorder="1" applyAlignment="1">
      <alignment horizontal="center" vertical="center"/>
    </xf>
    <xf numFmtId="0" fontId="31" fillId="0" borderId="43" xfId="3" applyFont="1" applyBorder="1" applyAlignment="1">
      <alignment horizontal="center" vertical="center"/>
    </xf>
    <xf numFmtId="0" fontId="32" fillId="0" borderId="28" xfId="3" applyFont="1" applyBorder="1" applyAlignment="1">
      <alignment horizontal="center" vertical="center"/>
    </xf>
    <xf numFmtId="0" fontId="32" fillId="0" borderId="29" xfId="3" applyFont="1" applyBorder="1" applyAlignment="1">
      <alignment horizontal="center" vertical="center"/>
    </xf>
    <xf numFmtId="0" fontId="32" fillId="0" borderId="43" xfId="3" applyFont="1" applyBorder="1" applyAlignment="1">
      <alignment horizontal="center" vertical="center"/>
    </xf>
    <xf numFmtId="0" fontId="24" fillId="0" borderId="2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31" fillId="0" borderId="30" xfId="3" applyFont="1" applyBorder="1" applyAlignment="1">
      <alignment horizontal="left" vertical="center"/>
    </xf>
    <xf numFmtId="0" fontId="31" fillId="0" borderId="23" xfId="3" applyFont="1" applyBorder="1" applyAlignment="1">
      <alignment horizontal="left" vertical="center"/>
    </xf>
    <xf numFmtId="14" fontId="24" fillId="0" borderId="23" xfId="3" applyNumberFormat="1" applyFont="1" applyBorder="1" applyAlignment="1">
      <alignment horizontal="center" vertical="center"/>
    </xf>
    <xf numFmtId="14" fontId="24" fillId="0" borderId="44" xfId="3" applyNumberFormat="1" applyFont="1" applyBorder="1" applyAlignment="1">
      <alignment horizontal="center" vertical="center"/>
    </xf>
    <xf numFmtId="0" fontId="24" fillId="0" borderId="35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32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31" fillId="0" borderId="31" xfId="3" applyFont="1" applyBorder="1" applyAlignment="1">
      <alignment horizontal="left" vertical="center"/>
    </xf>
    <xf numFmtId="0" fontId="31" fillId="0" borderId="32" xfId="3" applyFont="1" applyBorder="1" applyAlignment="1">
      <alignment horizontal="left" vertical="center"/>
    </xf>
    <xf numFmtId="14" fontId="24" fillId="0" borderId="32" xfId="3" applyNumberFormat="1" applyFont="1" applyBorder="1" applyAlignment="1">
      <alignment horizontal="center" vertical="center"/>
    </xf>
    <xf numFmtId="14" fontId="24" fillId="0" borderId="45" xfId="3" applyNumberFormat="1" applyFont="1" applyBorder="1" applyAlignment="1">
      <alignment horizontal="center" vertical="center"/>
    </xf>
    <xf numFmtId="0" fontId="31" fillId="0" borderId="63" xfId="3" applyFont="1" applyBorder="1" applyAlignment="1">
      <alignment horizontal="left" vertical="center"/>
    </xf>
    <xf numFmtId="0" fontId="31" fillId="0" borderId="38" xfId="3" applyFont="1" applyBorder="1" applyAlignment="1">
      <alignment horizontal="left" vertical="center"/>
    </xf>
    <xf numFmtId="0" fontId="31" fillId="0" borderId="69" xfId="3" applyFont="1" applyBorder="1" applyAlignment="1">
      <alignment horizontal="left" vertical="center"/>
    </xf>
    <xf numFmtId="0" fontId="32" fillId="0" borderId="57" xfId="3" applyFont="1" applyBorder="1" applyAlignment="1">
      <alignment horizontal="left" vertical="center"/>
    </xf>
    <xf numFmtId="0" fontId="32" fillId="0" borderId="56" xfId="3" applyFont="1" applyBorder="1" applyAlignment="1">
      <alignment horizontal="left" vertical="center"/>
    </xf>
    <xf numFmtId="0" fontId="32" fillId="0" borderId="61" xfId="3" applyFont="1" applyBorder="1" applyAlignment="1">
      <alignment horizontal="left" vertical="center"/>
    </xf>
    <xf numFmtId="0" fontId="31" fillId="0" borderId="45" xfId="3" applyFont="1" applyBorder="1" applyAlignment="1">
      <alignment horizontal="left" vertical="center"/>
    </xf>
    <xf numFmtId="0" fontId="31" fillId="0" borderId="40" xfId="3" applyFont="1" applyBorder="1" applyAlignment="1">
      <alignment horizontal="left" vertical="center" wrapText="1"/>
    </xf>
    <xf numFmtId="0" fontId="31" fillId="0" borderId="41" xfId="3" applyFont="1" applyBorder="1" applyAlignment="1">
      <alignment horizontal="left" vertical="center" wrapText="1"/>
    </xf>
    <xf numFmtId="0" fontId="31" fillId="0" borderId="48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/>
    </xf>
    <xf numFmtId="0" fontId="31" fillId="0" borderId="21" xfId="3" applyFont="1" applyBorder="1" applyAlignment="1">
      <alignment horizontal="left" vertical="center"/>
    </xf>
    <xf numFmtId="0" fontId="31" fillId="0" borderId="62" xfId="3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9" fontId="24" fillId="0" borderId="39" xfId="3" applyNumberFormat="1" applyFont="1" applyBorder="1" applyAlignment="1">
      <alignment horizontal="left" vertical="center"/>
    </xf>
    <xf numFmtId="9" fontId="24" fillId="0" borderId="34" xfId="3" applyNumberFormat="1" applyFont="1" applyBorder="1" applyAlignment="1">
      <alignment horizontal="left" vertical="center"/>
    </xf>
    <xf numFmtId="9" fontId="24" fillId="0" borderId="46" xfId="3" applyNumberFormat="1" applyFont="1" applyBorder="1" applyAlignment="1">
      <alignment horizontal="left" vertical="center"/>
    </xf>
    <xf numFmtId="9" fontId="24" fillId="0" borderId="40" xfId="3" applyNumberFormat="1" applyFont="1" applyBorder="1" applyAlignment="1">
      <alignment horizontal="left" vertical="center"/>
    </xf>
    <xf numFmtId="9" fontId="24" fillId="0" borderId="41" xfId="3" applyNumberFormat="1" applyFont="1" applyBorder="1" applyAlignment="1">
      <alignment horizontal="left" vertical="center"/>
    </xf>
    <xf numFmtId="9" fontId="24" fillId="0" borderId="48" xfId="3" applyNumberFormat="1" applyFont="1" applyBorder="1" applyAlignment="1">
      <alignment horizontal="left" vertical="center"/>
    </xf>
    <xf numFmtId="0" fontId="30" fillId="0" borderId="58" xfId="3" applyFont="1" applyFill="1" applyBorder="1" applyAlignment="1">
      <alignment horizontal="left" vertical="center"/>
    </xf>
    <xf numFmtId="0" fontId="30" fillId="0" borderId="21" xfId="3" applyFont="1" applyFill="1" applyBorder="1" applyAlignment="1">
      <alignment horizontal="left" vertical="center"/>
    </xf>
    <xf numFmtId="0" fontId="30" fillId="0" borderId="62" xfId="3" applyFont="1" applyFill="1" applyBorder="1" applyAlignment="1">
      <alignment horizontal="left" vertical="center"/>
    </xf>
    <xf numFmtId="0" fontId="30" fillId="0" borderId="30" xfId="3" applyFont="1" applyFill="1" applyBorder="1" applyAlignment="1">
      <alignment horizontal="left" vertical="center"/>
    </xf>
    <xf numFmtId="0" fontId="30" fillId="0" borderId="23" xfId="3" applyFont="1" applyFill="1" applyBorder="1" applyAlignment="1">
      <alignment horizontal="left" vertical="center"/>
    </xf>
    <xf numFmtId="0" fontId="30" fillId="0" borderId="65" xfId="3" applyFont="1" applyFill="1" applyBorder="1" applyAlignment="1">
      <alignment horizontal="left" vertical="center"/>
    </xf>
    <xf numFmtId="0" fontId="30" fillId="0" borderId="41" xfId="3" applyFont="1" applyFill="1" applyBorder="1" applyAlignment="1">
      <alignment horizontal="left" vertical="center"/>
    </xf>
    <xf numFmtId="0" fontId="30" fillId="0" borderId="48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left" vertical="center"/>
    </xf>
    <xf numFmtId="0" fontId="24" fillId="0" borderId="66" xfId="3" applyFont="1" applyFill="1" applyBorder="1" applyAlignment="1">
      <alignment horizontal="left" vertical="center"/>
    </xf>
    <xf numFmtId="0" fontId="24" fillId="0" borderId="67" xfId="3" applyFont="1" applyFill="1" applyBorder="1" applyAlignment="1">
      <alignment horizontal="left" vertical="center"/>
    </xf>
    <xf numFmtId="0" fontId="24" fillId="0" borderId="70" xfId="3" applyFont="1" applyFill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4" fillId="0" borderId="36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left" vertical="center"/>
    </xf>
    <xf numFmtId="0" fontId="31" fillId="0" borderId="40" xfId="3" applyFont="1" applyFill="1" applyBorder="1" applyAlignment="1">
      <alignment horizontal="left" vertical="center"/>
    </xf>
    <xf numFmtId="0" fontId="31" fillId="0" borderId="41" xfId="3" applyFont="1" applyFill="1" applyBorder="1" applyAlignment="1">
      <alignment horizontal="left" vertical="center"/>
    </xf>
    <xf numFmtId="0" fontId="31" fillId="0" borderId="48" xfId="3" applyFont="1" applyFill="1" applyBorder="1" applyAlignment="1">
      <alignment horizontal="left" vertical="center"/>
    </xf>
    <xf numFmtId="0" fontId="37" fillId="0" borderId="56" xfId="3" applyFont="1" applyBorder="1" applyAlignment="1">
      <alignment horizontal="center" vertical="center"/>
    </xf>
    <xf numFmtId="0" fontId="32" fillId="0" borderId="38" xfId="3" applyFont="1" applyBorder="1" applyAlignment="1">
      <alignment horizontal="center" vertical="center"/>
    </xf>
    <xf numFmtId="0" fontId="32" fillId="0" borderId="71" xfId="3" applyFont="1" applyBorder="1" applyAlignment="1">
      <alignment horizontal="center" vertical="center"/>
    </xf>
    <xf numFmtId="0" fontId="24" fillId="0" borderId="68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24" fillId="0" borderId="63" xfId="3" applyFont="1" applyFill="1" applyBorder="1" applyAlignment="1">
      <alignment horizontal="left" vertical="center"/>
    </xf>
    <xf numFmtId="0" fontId="24" fillId="0" borderId="38" xfId="3" applyFont="1" applyFill="1" applyBorder="1" applyAlignment="1">
      <alignment horizontal="left" vertical="center"/>
    </xf>
    <xf numFmtId="0" fontId="24" fillId="0" borderId="69" xfId="3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6" fillId="0" borderId="11" xfId="4" applyFont="1" applyFill="1" applyBorder="1" applyAlignment="1" applyProtection="1">
      <alignment horizontal="center" vertical="center"/>
    </xf>
    <xf numFmtId="0" fontId="29" fillId="0" borderId="27" xfId="3" applyFont="1" applyBorder="1" applyAlignment="1">
      <alignment horizontal="center" vertical="top"/>
    </xf>
    <xf numFmtId="0" fontId="24" fillId="0" borderId="2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31" fillId="0" borderId="44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32" fillId="0" borderId="0" xfId="3" applyFont="1" applyBorder="1" applyAlignment="1">
      <alignment horizontal="left" vertical="center"/>
    </xf>
    <xf numFmtId="0" fontId="31" fillId="0" borderId="0" xfId="3" applyFont="1" applyBorder="1" applyAlignment="1">
      <alignment horizontal="left" vertical="center"/>
    </xf>
    <xf numFmtId="0" fontId="18" fillId="0" borderId="28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30" fillId="0" borderId="29" xfId="3" applyFont="1" applyBorder="1" applyAlignment="1">
      <alignment horizontal="left" vertical="center"/>
    </xf>
    <xf numFmtId="0" fontId="30" fillId="0" borderId="43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30" fillId="0" borderId="35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/>
    </xf>
    <xf numFmtId="0" fontId="30" fillId="0" borderId="47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0" fillId="0" borderId="28" xfId="3" applyFont="1" applyFill="1" applyBorder="1" applyAlignment="1">
      <alignment horizontal="left" vertical="center"/>
    </xf>
    <xf numFmtId="0" fontId="30" fillId="0" borderId="29" xfId="3" applyFont="1" applyFill="1" applyBorder="1" applyAlignment="1">
      <alignment horizontal="left" vertical="center"/>
    </xf>
    <xf numFmtId="0" fontId="30" fillId="0" borderId="43" xfId="3" applyFont="1" applyFill="1" applyBorder="1" applyAlignment="1">
      <alignment horizontal="left" vertical="center"/>
    </xf>
    <xf numFmtId="0" fontId="30" fillId="0" borderId="23" xfId="3" applyFont="1" applyFill="1" applyBorder="1" applyAlignment="1">
      <alignment horizontal="center" vertical="center"/>
    </xf>
    <xf numFmtId="0" fontId="30" fillId="0" borderId="44" xfId="3" applyFont="1" applyFill="1" applyBorder="1" applyAlignment="1">
      <alignment horizontal="center" vertical="center"/>
    </xf>
    <xf numFmtId="0" fontId="31" fillId="0" borderId="30" xfId="3" applyFont="1" applyFill="1" applyBorder="1" applyAlignment="1">
      <alignment horizontal="left" vertical="center"/>
    </xf>
    <xf numFmtId="0" fontId="24" fillId="0" borderId="23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31" fillId="0" borderId="31" xfId="3" applyFont="1" applyBorder="1" applyAlignment="1">
      <alignment horizontal="center" vertical="center"/>
    </xf>
    <xf numFmtId="0" fontId="31" fillId="0" borderId="32" xfId="3" applyFont="1" applyBorder="1" applyAlignment="1">
      <alignment horizontal="center" vertical="center"/>
    </xf>
    <xf numFmtId="0" fontId="31" fillId="0" borderId="45" xfId="3" applyFont="1" applyBorder="1" applyAlignment="1">
      <alignment horizontal="center" vertical="center"/>
    </xf>
    <xf numFmtId="0" fontId="30" fillId="0" borderId="23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32" fillId="0" borderId="0" xfId="3" applyFont="1" applyFill="1" applyBorder="1" applyAlignment="1">
      <alignment horizontal="left" vertical="center"/>
    </xf>
    <xf numFmtId="0" fontId="24" fillId="0" borderId="39" xfId="3" applyFont="1" applyFill="1" applyBorder="1" applyAlignment="1">
      <alignment horizontal="left" vertical="center"/>
    </xf>
    <xf numFmtId="0" fontId="24" fillId="0" borderId="34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left" vertical="center"/>
    </xf>
    <xf numFmtId="0" fontId="31" fillId="0" borderId="37" xfId="3" applyFont="1" applyBorder="1" applyAlignment="1">
      <alignment horizontal="left" vertical="center"/>
    </xf>
    <xf numFmtId="0" fontId="31" fillId="0" borderId="36" xfId="3" applyFont="1" applyBorder="1" applyAlignment="1">
      <alignment horizontal="left" vertical="center"/>
    </xf>
    <xf numFmtId="0" fontId="31" fillId="0" borderId="47" xfId="3" applyFont="1" applyBorder="1" applyAlignment="1">
      <alignment horizontal="left" vertical="center"/>
    </xf>
    <xf numFmtId="0" fontId="24" fillId="0" borderId="56" xfId="3" applyFont="1" applyBorder="1" applyAlignment="1">
      <alignment horizontal="center" vertical="center"/>
    </xf>
    <xf numFmtId="0" fontId="32" fillId="0" borderId="56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32" fillId="0" borderId="57" xfId="3" applyFont="1" applyFill="1" applyBorder="1" applyAlignment="1">
      <alignment horizontal="left" vertical="center"/>
    </xf>
    <xf numFmtId="0" fontId="32" fillId="0" borderId="56" xfId="3" applyFont="1" applyFill="1" applyBorder="1" applyAlignment="1">
      <alignment horizontal="left" vertical="center"/>
    </xf>
    <xf numFmtId="0" fontId="32" fillId="0" borderId="61" xfId="3" applyFont="1" applyFill="1" applyBorder="1" applyAlignment="1">
      <alignment horizontal="left" vertical="center"/>
    </xf>
    <xf numFmtId="0" fontId="32" fillId="0" borderId="58" xfId="3" applyFont="1" applyFill="1" applyBorder="1" applyAlignment="1">
      <alignment horizontal="center" vertical="center"/>
    </xf>
    <xf numFmtId="0" fontId="32" fillId="0" borderId="21" xfId="3" applyFont="1" applyFill="1" applyBorder="1" applyAlignment="1">
      <alignment horizontal="center" vertical="center"/>
    </xf>
    <xf numFmtId="0" fontId="32" fillId="0" borderId="62" xfId="3" applyFont="1" applyFill="1" applyBorder="1" applyAlignment="1">
      <alignment horizontal="center" vertical="center"/>
    </xf>
    <xf numFmtId="0" fontId="32" fillId="0" borderId="31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horizontal="center" vertical="center"/>
    </xf>
    <xf numFmtId="0" fontId="32" fillId="0" borderId="45" xfId="3" applyFont="1" applyFill="1" applyBorder="1" applyAlignment="1">
      <alignment horizontal="center" vertical="center"/>
    </xf>
    <xf numFmtId="0" fontId="11" fillId="0" borderId="56" xfId="3" applyFont="1" applyBorder="1" applyAlignment="1">
      <alignment horizontal="center" vertical="center"/>
    </xf>
    <xf numFmtId="0" fontId="11" fillId="0" borderId="60" xfId="3" applyFont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0" fillId="0" borderId="10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10" fillId="0" borderId="5" xfId="4" applyFont="1" applyFill="1" applyBorder="1" applyAlignment="1">
      <alignment horizontal="center"/>
    </xf>
    <xf numFmtId="0" fontId="10" fillId="0" borderId="14" xfId="4" applyFont="1" applyFill="1" applyBorder="1" applyAlignment="1">
      <alignment horizont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4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58" fontId="18" fillId="0" borderId="23" xfId="3" applyNumberFormat="1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24" fillId="0" borderId="32" xfId="3" applyFont="1" applyFill="1" applyBorder="1" applyAlignment="1">
      <alignment horizontal="left" vertical="center"/>
    </xf>
    <xf numFmtId="0" fontId="30" fillId="0" borderId="32" xfId="3" applyFont="1" applyFill="1" applyBorder="1" applyAlignment="1">
      <alignment horizontal="left" vertical="center"/>
    </xf>
    <xf numFmtId="0" fontId="30" fillId="0" borderId="33" xfId="3" applyFont="1" applyFill="1" applyBorder="1" applyAlignment="1">
      <alignment horizontal="left" vertical="center"/>
    </xf>
    <xf numFmtId="0" fontId="30" fillId="0" borderId="34" xfId="3" applyFont="1" applyFill="1" applyBorder="1" applyAlignment="1">
      <alignment horizontal="left" vertical="center"/>
    </xf>
    <xf numFmtId="0" fontId="30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horizontal="center" vertical="center"/>
    </xf>
    <xf numFmtId="0" fontId="18" fillId="0" borderId="47" xfId="3" applyFont="1" applyFill="1" applyBorder="1" applyAlignment="1">
      <alignment horizontal="center" vertical="center"/>
    </xf>
    <xf numFmtId="0" fontId="31" fillId="0" borderId="37" xfId="3" applyFont="1" applyFill="1" applyBorder="1" applyAlignment="1">
      <alignment horizontal="left" vertical="center"/>
    </xf>
    <xf numFmtId="0" fontId="31" fillId="0" borderId="36" xfId="3" applyFont="1" applyFill="1" applyBorder="1" applyAlignment="1">
      <alignment horizontal="left" vertical="center"/>
    </xf>
    <xf numFmtId="0" fontId="31" fillId="0" borderId="47" xfId="3" applyFont="1" applyFill="1" applyBorder="1" applyAlignment="1">
      <alignment horizontal="left" vertical="center"/>
    </xf>
    <xf numFmtId="0" fontId="30" fillId="0" borderId="44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44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 wrapText="1"/>
    </xf>
    <xf numFmtId="0" fontId="18" fillId="0" borderId="23" xfId="3" applyFont="1" applyFill="1" applyBorder="1" applyAlignment="1">
      <alignment horizontal="left" vertical="center" wrapText="1"/>
    </xf>
    <xf numFmtId="0" fontId="18" fillId="0" borderId="44" xfId="3" applyFont="1" applyFill="1" applyBorder="1" applyAlignment="1">
      <alignment horizontal="left" vertical="center" wrapText="1"/>
    </xf>
    <xf numFmtId="0" fontId="11" fillId="0" borderId="32" xfId="3" applyFill="1" applyBorder="1" applyAlignment="1">
      <alignment horizontal="center" vertical="center"/>
    </xf>
    <xf numFmtId="0" fontId="11" fillId="0" borderId="45" xfId="3" applyFill="1" applyBorder="1" applyAlignment="1">
      <alignment horizontal="center" vertical="center"/>
    </xf>
    <xf numFmtId="0" fontId="30" fillId="0" borderId="38" xfId="3" applyFont="1" applyFill="1" applyBorder="1" applyAlignment="1">
      <alignment horizontal="center" vertical="center"/>
    </xf>
    <xf numFmtId="0" fontId="30" fillId="0" borderId="39" xfId="3" applyFont="1" applyFill="1" applyBorder="1" applyAlignment="1">
      <alignment horizontal="left" vertical="center"/>
    </xf>
    <xf numFmtId="0" fontId="11" fillId="0" borderId="37" xfId="3" applyFont="1" applyFill="1" applyBorder="1" applyAlignment="1">
      <alignment horizontal="left" vertical="center"/>
    </xf>
    <xf numFmtId="0" fontId="11" fillId="0" borderId="36" xfId="3" applyFont="1" applyFill="1" applyBorder="1" applyAlignment="1">
      <alignment horizontal="left" vertical="center"/>
    </xf>
    <xf numFmtId="0" fontId="11" fillId="0" borderId="47" xfId="3" applyFont="1" applyFill="1" applyBorder="1" applyAlignment="1">
      <alignment horizontal="left" vertical="center"/>
    </xf>
    <xf numFmtId="0" fontId="32" fillId="0" borderId="37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31" fillId="0" borderId="28" xfId="3" applyFont="1" applyFill="1" applyBorder="1" applyAlignment="1">
      <alignment horizontal="left" vertical="center"/>
    </xf>
    <xf numFmtId="0" fontId="31" fillId="0" borderId="29" xfId="3" applyFont="1" applyFill="1" applyBorder="1" applyAlignment="1">
      <alignment horizontal="left" vertical="center"/>
    </xf>
    <xf numFmtId="0" fontId="31" fillId="0" borderId="43" xfId="3" applyFont="1" applyFill="1" applyBorder="1" applyAlignment="1">
      <alignment horizontal="left" vertical="center"/>
    </xf>
    <xf numFmtId="0" fontId="30" fillId="0" borderId="35" xfId="3" applyFont="1" applyFill="1" applyBorder="1" applyAlignment="1">
      <alignment horizontal="left" vertical="center"/>
    </xf>
    <xf numFmtId="0" fontId="30" fillId="0" borderId="42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center" vertical="center"/>
    </xf>
    <xf numFmtId="0" fontId="30" fillId="0" borderId="32" xfId="3" applyFont="1" applyFill="1" applyBorder="1" applyAlignment="1">
      <alignment horizontal="center" vertical="center"/>
    </xf>
    <xf numFmtId="0" fontId="18" fillId="0" borderId="4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7" fillId="0" borderId="2" xfId="0" applyNumberFormat="1" applyFont="1" applyFill="1" applyBorder="1" applyAlignment="1">
      <alignment horizontal="center"/>
    </xf>
    <xf numFmtId="49" fontId="48" fillId="4" borderId="22" xfId="5" applyNumberFormat="1" applyFont="1" applyFill="1" applyBorder="1" applyAlignment="1">
      <alignment horizontal="center" vertical="center"/>
    </xf>
    <xf numFmtId="49" fontId="48" fillId="4" borderId="24" xfId="5" applyNumberFormat="1" applyFont="1" applyFill="1" applyBorder="1" applyAlignment="1">
      <alignment horizontal="center" vertical="center"/>
    </xf>
    <xf numFmtId="49" fontId="48" fillId="4" borderId="21" xfId="5" applyNumberFormat="1" applyFont="1" applyFill="1" applyBorder="1" applyAlignment="1">
      <alignment horizontal="center" vertical="center"/>
    </xf>
    <xf numFmtId="49" fontId="48" fillId="4" borderId="23" xfId="5" applyNumberFormat="1" applyFont="1" applyFill="1" applyBorder="1" applyAlignment="1">
      <alignment horizontal="center" vertical="center"/>
    </xf>
    <xf numFmtId="0" fontId="49" fillId="0" borderId="0" xfId="4" applyFont="1" applyFill="1" applyAlignment="1">
      <alignment horizont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13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7" customWidth="1"/>
    <col min="3" max="3" width="10.125" customWidth="1"/>
  </cols>
  <sheetData>
    <row r="1" spans="1:2" ht="21" customHeight="1">
      <c r="A1" s="188"/>
      <c r="B1" s="189" t="s">
        <v>0</v>
      </c>
    </row>
    <row r="2" spans="1:2">
      <c r="A2" s="5">
        <v>1</v>
      </c>
      <c r="B2" s="190" t="s">
        <v>1</v>
      </c>
    </row>
    <row r="3" spans="1:2">
      <c r="A3" s="5">
        <v>2</v>
      </c>
      <c r="B3" s="190" t="s">
        <v>2</v>
      </c>
    </row>
    <row r="4" spans="1:2">
      <c r="A4" s="5">
        <v>3</v>
      </c>
      <c r="B4" s="190" t="s">
        <v>3</v>
      </c>
    </row>
    <row r="5" spans="1:2">
      <c r="A5" s="5">
        <v>4</v>
      </c>
      <c r="B5" s="190" t="s">
        <v>4</v>
      </c>
    </row>
    <row r="6" spans="1:2">
      <c r="A6" s="5">
        <v>5</v>
      </c>
      <c r="B6" s="190" t="s">
        <v>5</v>
      </c>
    </row>
    <row r="7" spans="1:2">
      <c r="A7" s="5">
        <v>6</v>
      </c>
      <c r="B7" s="190" t="s">
        <v>6</v>
      </c>
    </row>
    <row r="8" spans="1:2" s="186" customFormat="1" ht="15" customHeight="1">
      <c r="A8" s="191">
        <v>7</v>
      </c>
      <c r="B8" s="192" t="s">
        <v>7</v>
      </c>
    </row>
    <row r="9" spans="1:2" ht="18.95" customHeight="1">
      <c r="A9" s="188"/>
      <c r="B9" s="193" t="s">
        <v>8</v>
      </c>
    </row>
    <row r="10" spans="1:2" ht="15.95" customHeight="1">
      <c r="A10" s="5">
        <v>1</v>
      </c>
      <c r="B10" s="194" t="s">
        <v>9</v>
      </c>
    </row>
    <row r="11" spans="1:2">
      <c r="A11" s="5">
        <v>2</v>
      </c>
      <c r="B11" s="190" t="s">
        <v>10</v>
      </c>
    </row>
    <row r="12" spans="1:2">
      <c r="A12" s="5">
        <v>3</v>
      </c>
      <c r="B12" s="192" t="s">
        <v>11</v>
      </c>
    </row>
    <row r="13" spans="1:2">
      <c r="A13" s="5">
        <v>4</v>
      </c>
      <c r="B13" s="190" t="s">
        <v>12</v>
      </c>
    </row>
    <row r="14" spans="1:2">
      <c r="A14" s="5">
        <v>5</v>
      </c>
      <c r="B14" s="190" t="s">
        <v>13</v>
      </c>
    </row>
    <row r="15" spans="1:2">
      <c r="A15" s="5">
        <v>6</v>
      </c>
      <c r="B15" s="190" t="s">
        <v>14</v>
      </c>
    </row>
    <row r="16" spans="1:2">
      <c r="A16" s="5">
        <v>7</v>
      </c>
      <c r="B16" s="190" t="s">
        <v>15</v>
      </c>
    </row>
    <row r="17" spans="1:2">
      <c r="A17" s="5">
        <v>8</v>
      </c>
      <c r="B17" s="190" t="s">
        <v>16</v>
      </c>
    </row>
    <row r="18" spans="1:2">
      <c r="A18" s="5">
        <v>9</v>
      </c>
      <c r="B18" s="190" t="s">
        <v>17</v>
      </c>
    </row>
    <row r="19" spans="1:2">
      <c r="A19" s="5"/>
      <c r="B19" s="190"/>
    </row>
    <row r="20" spans="1:2" ht="20.25">
      <c r="A20" s="188"/>
      <c r="B20" s="189" t="s">
        <v>18</v>
      </c>
    </row>
    <row r="21" spans="1:2">
      <c r="A21" s="5">
        <v>1</v>
      </c>
      <c r="B21" s="195" t="s">
        <v>19</v>
      </c>
    </row>
    <row r="22" spans="1:2">
      <c r="A22" s="5">
        <v>2</v>
      </c>
      <c r="B22" s="190" t="s">
        <v>20</v>
      </c>
    </row>
    <row r="23" spans="1:2">
      <c r="A23" s="5">
        <v>3</v>
      </c>
      <c r="B23" s="190" t="s">
        <v>21</v>
      </c>
    </row>
    <row r="24" spans="1:2">
      <c r="A24" s="5">
        <v>4</v>
      </c>
      <c r="B24" s="190" t="s">
        <v>22</v>
      </c>
    </row>
    <row r="25" spans="1:2">
      <c r="A25" s="5">
        <v>5</v>
      </c>
      <c r="B25" s="190" t="s">
        <v>23</v>
      </c>
    </row>
    <row r="26" spans="1:2">
      <c r="A26" s="5">
        <v>6</v>
      </c>
      <c r="B26" s="190" t="s">
        <v>24</v>
      </c>
    </row>
    <row r="27" spans="1:2">
      <c r="A27" s="5">
        <v>7</v>
      </c>
      <c r="B27" s="190" t="s">
        <v>25</v>
      </c>
    </row>
    <row r="28" spans="1:2">
      <c r="A28" s="5"/>
      <c r="B28" s="190"/>
    </row>
    <row r="29" spans="1:2" ht="20.25">
      <c r="A29" s="188"/>
      <c r="B29" s="189" t="s">
        <v>26</v>
      </c>
    </row>
    <row r="30" spans="1:2">
      <c r="A30" s="5">
        <v>1</v>
      </c>
      <c r="B30" s="195" t="s">
        <v>27</v>
      </c>
    </row>
    <row r="31" spans="1:2">
      <c r="A31" s="5">
        <v>2</v>
      </c>
      <c r="B31" s="190" t="s">
        <v>28</v>
      </c>
    </row>
    <row r="32" spans="1:2">
      <c r="A32" s="5">
        <v>3</v>
      </c>
      <c r="B32" s="190" t="s">
        <v>29</v>
      </c>
    </row>
    <row r="33" spans="1:2" ht="28.5">
      <c r="A33" s="5">
        <v>4</v>
      </c>
      <c r="B33" s="190" t="s">
        <v>30</v>
      </c>
    </row>
    <row r="34" spans="1:2">
      <c r="A34" s="5">
        <v>5</v>
      </c>
      <c r="B34" s="190" t="s">
        <v>31</v>
      </c>
    </row>
    <row r="35" spans="1:2">
      <c r="A35" s="5">
        <v>6</v>
      </c>
      <c r="B35" s="190" t="s">
        <v>32</v>
      </c>
    </row>
    <row r="36" spans="1:2">
      <c r="A36" s="5">
        <v>7</v>
      </c>
      <c r="B36" s="190" t="s">
        <v>33</v>
      </c>
    </row>
    <row r="37" spans="1:2">
      <c r="A37" s="5"/>
      <c r="B37" s="190"/>
    </row>
    <row r="39" spans="1:2">
      <c r="A39" s="196" t="s">
        <v>34</v>
      </c>
      <c r="B39" s="197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24" sqref="J2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0" t="s">
        <v>278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" customFormat="1" ht="16.5">
      <c r="A2" s="409" t="s">
        <v>252</v>
      </c>
      <c r="B2" s="410" t="s">
        <v>257</v>
      </c>
      <c r="C2" s="410" t="s">
        <v>253</v>
      </c>
      <c r="D2" s="410" t="s">
        <v>254</v>
      </c>
      <c r="E2" s="410" t="s">
        <v>255</v>
      </c>
      <c r="F2" s="410" t="s">
        <v>256</v>
      </c>
      <c r="G2" s="409" t="s">
        <v>279</v>
      </c>
      <c r="H2" s="409"/>
      <c r="I2" s="409" t="s">
        <v>280</v>
      </c>
      <c r="J2" s="409"/>
      <c r="K2" s="415" t="s">
        <v>281</v>
      </c>
      <c r="L2" s="417" t="s">
        <v>282</v>
      </c>
      <c r="M2" s="419" t="s">
        <v>283</v>
      </c>
    </row>
    <row r="3" spans="1:13" s="1" customFormat="1" ht="16.5">
      <c r="A3" s="409"/>
      <c r="B3" s="411"/>
      <c r="C3" s="411"/>
      <c r="D3" s="411"/>
      <c r="E3" s="411"/>
      <c r="F3" s="411"/>
      <c r="G3" s="3" t="s">
        <v>284</v>
      </c>
      <c r="H3" s="3" t="s">
        <v>285</v>
      </c>
      <c r="I3" s="3" t="s">
        <v>284</v>
      </c>
      <c r="J3" s="3" t="s">
        <v>285</v>
      </c>
      <c r="K3" s="416"/>
      <c r="L3" s="418"/>
      <c r="M3" s="420"/>
    </row>
    <row r="4" spans="1:13" ht="27">
      <c r="A4" s="6">
        <v>1</v>
      </c>
      <c r="B4" s="10" t="s">
        <v>272</v>
      </c>
      <c r="C4" s="11" t="s">
        <v>268</v>
      </c>
      <c r="D4" s="14" t="s">
        <v>286</v>
      </c>
      <c r="E4" s="11" t="s">
        <v>270</v>
      </c>
      <c r="F4" s="12" t="s">
        <v>271</v>
      </c>
      <c r="G4" s="21">
        <v>-1.2</v>
      </c>
      <c r="H4" s="21">
        <v>-1.3</v>
      </c>
      <c r="I4" s="21">
        <v>-3</v>
      </c>
      <c r="J4" s="6">
        <v>0</v>
      </c>
      <c r="K4" s="6">
        <v>0</v>
      </c>
      <c r="L4" s="6"/>
      <c r="M4" s="6" t="s">
        <v>287</v>
      </c>
    </row>
    <row r="5" spans="1:13" ht="27">
      <c r="A5" s="6">
        <v>2</v>
      </c>
      <c r="B5" s="10" t="s">
        <v>272</v>
      </c>
      <c r="C5" s="11" t="s">
        <v>273</v>
      </c>
      <c r="D5" s="14" t="s">
        <v>286</v>
      </c>
      <c r="E5" s="11" t="s">
        <v>274</v>
      </c>
      <c r="F5" s="12" t="s">
        <v>271</v>
      </c>
      <c r="G5" s="21">
        <v>-1.4</v>
      </c>
      <c r="H5" s="21">
        <v>-1</v>
      </c>
      <c r="I5" s="21">
        <v>-2</v>
      </c>
      <c r="J5" s="21">
        <v>-1</v>
      </c>
      <c r="K5" s="6">
        <v>0</v>
      </c>
      <c r="L5" s="6"/>
      <c r="M5" s="6" t="s">
        <v>287</v>
      </c>
    </row>
    <row r="6" spans="1:13">
      <c r="A6" s="6"/>
      <c r="B6" s="10"/>
      <c r="C6" s="11"/>
      <c r="D6" s="14"/>
      <c r="E6" s="11"/>
      <c r="F6" s="11"/>
      <c r="G6" s="21"/>
      <c r="H6" s="6"/>
      <c r="I6" s="21"/>
      <c r="J6" s="21"/>
      <c r="K6" s="6"/>
      <c r="L6" s="6"/>
      <c r="M6" s="6"/>
    </row>
    <row r="7" spans="1:13">
      <c r="A7" s="6"/>
      <c r="B7" s="10"/>
      <c r="C7" s="11"/>
      <c r="D7" s="14"/>
      <c r="E7" s="11"/>
      <c r="F7" s="11"/>
      <c r="G7" s="21"/>
      <c r="H7" s="6"/>
      <c r="I7" s="6"/>
      <c r="J7" s="21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01" t="s">
        <v>288</v>
      </c>
      <c r="B12" s="402"/>
      <c r="C12" s="402"/>
      <c r="D12" s="402"/>
      <c r="E12" s="403"/>
      <c r="F12" s="404"/>
      <c r="G12" s="406"/>
      <c r="H12" s="401" t="s">
        <v>276</v>
      </c>
      <c r="I12" s="402"/>
      <c r="J12" s="402"/>
      <c r="K12" s="403"/>
      <c r="L12" s="412"/>
      <c r="M12" s="413"/>
    </row>
    <row r="13" spans="1:13" ht="16.5">
      <c r="A13" s="414" t="s">
        <v>289</v>
      </c>
      <c r="B13" s="414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0" t="s">
        <v>290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s="1" customFormat="1" ht="15.95" customHeight="1">
      <c r="A2" s="410" t="s">
        <v>291</v>
      </c>
      <c r="B2" s="410" t="s">
        <v>257</v>
      </c>
      <c r="C2" s="410" t="s">
        <v>253</v>
      </c>
      <c r="D2" s="410" t="s">
        <v>254</v>
      </c>
      <c r="E2" s="410" t="s">
        <v>255</v>
      </c>
      <c r="F2" s="410" t="s">
        <v>256</v>
      </c>
      <c r="G2" s="421" t="s">
        <v>292</v>
      </c>
      <c r="H2" s="422"/>
      <c r="I2" s="423"/>
      <c r="J2" s="421" t="s">
        <v>293</v>
      </c>
      <c r="K2" s="422"/>
      <c r="L2" s="423"/>
      <c r="M2" s="421" t="s">
        <v>294</v>
      </c>
      <c r="N2" s="422"/>
      <c r="O2" s="423"/>
      <c r="P2" s="421" t="s">
        <v>295</v>
      </c>
      <c r="Q2" s="422"/>
      <c r="R2" s="423"/>
      <c r="S2" s="422" t="s">
        <v>296</v>
      </c>
      <c r="T2" s="422"/>
      <c r="U2" s="423"/>
      <c r="V2" s="431" t="s">
        <v>297</v>
      </c>
      <c r="W2" s="431" t="s">
        <v>266</v>
      </c>
    </row>
    <row r="3" spans="1:23" s="1" customFormat="1" ht="16.5">
      <c r="A3" s="411"/>
      <c r="B3" s="429"/>
      <c r="C3" s="429"/>
      <c r="D3" s="429"/>
      <c r="E3" s="429"/>
      <c r="F3" s="429"/>
      <c r="G3" s="3" t="s">
        <v>298</v>
      </c>
      <c r="H3" s="3" t="s">
        <v>67</v>
      </c>
      <c r="I3" s="3" t="s">
        <v>257</v>
      </c>
      <c r="J3" s="3" t="s">
        <v>298</v>
      </c>
      <c r="K3" s="3" t="s">
        <v>67</v>
      </c>
      <c r="L3" s="3" t="s">
        <v>257</v>
      </c>
      <c r="M3" s="3" t="s">
        <v>298</v>
      </c>
      <c r="N3" s="3" t="s">
        <v>67</v>
      </c>
      <c r="O3" s="3" t="s">
        <v>257</v>
      </c>
      <c r="P3" s="3" t="s">
        <v>298</v>
      </c>
      <c r="Q3" s="3" t="s">
        <v>67</v>
      </c>
      <c r="R3" s="3" t="s">
        <v>257</v>
      </c>
      <c r="S3" s="3" t="s">
        <v>298</v>
      </c>
      <c r="T3" s="3" t="s">
        <v>67</v>
      </c>
      <c r="U3" s="3" t="s">
        <v>257</v>
      </c>
      <c r="V3" s="432"/>
      <c r="W3" s="432"/>
    </row>
    <row r="4" spans="1:23">
      <c r="A4" s="424" t="s">
        <v>299</v>
      </c>
      <c r="B4" s="424" t="s">
        <v>272</v>
      </c>
      <c r="C4" s="430" t="s">
        <v>300</v>
      </c>
      <c r="D4" s="424" t="s">
        <v>286</v>
      </c>
      <c r="E4" s="430" t="s">
        <v>122</v>
      </c>
      <c r="F4" s="430" t="s">
        <v>301</v>
      </c>
      <c r="G4" s="6"/>
      <c r="H4" s="6" t="s">
        <v>286</v>
      </c>
      <c r="I4" s="6" t="s">
        <v>272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5"/>
      <c r="B5" s="425"/>
      <c r="C5" s="425"/>
      <c r="D5" s="425"/>
      <c r="E5" s="425"/>
      <c r="F5" s="425"/>
      <c r="G5" s="421" t="s">
        <v>302</v>
      </c>
      <c r="H5" s="422"/>
      <c r="I5" s="423"/>
      <c r="J5" s="421" t="s">
        <v>303</v>
      </c>
      <c r="K5" s="422"/>
      <c r="L5" s="423"/>
      <c r="M5" s="421" t="s">
        <v>304</v>
      </c>
      <c r="N5" s="422"/>
      <c r="O5" s="423"/>
      <c r="P5" s="421" t="s">
        <v>305</v>
      </c>
      <c r="Q5" s="422"/>
      <c r="R5" s="423"/>
      <c r="S5" s="422" t="s">
        <v>306</v>
      </c>
      <c r="T5" s="422"/>
      <c r="U5" s="423"/>
      <c r="V5" s="6"/>
      <c r="W5" s="6"/>
    </row>
    <row r="6" spans="1:23" ht="16.5">
      <c r="A6" s="425"/>
      <c r="B6" s="425"/>
      <c r="C6" s="425"/>
      <c r="D6" s="425"/>
      <c r="E6" s="425"/>
      <c r="F6" s="425"/>
      <c r="G6" s="3" t="s">
        <v>298</v>
      </c>
      <c r="H6" s="3" t="s">
        <v>67</v>
      </c>
      <c r="I6" s="3" t="s">
        <v>257</v>
      </c>
      <c r="J6" s="3" t="s">
        <v>298</v>
      </c>
      <c r="K6" s="3" t="s">
        <v>67</v>
      </c>
      <c r="L6" s="3" t="s">
        <v>257</v>
      </c>
      <c r="M6" s="3" t="s">
        <v>298</v>
      </c>
      <c r="N6" s="3" t="s">
        <v>67</v>
      </c>
      <c r="O6" s="3" t="s">
        <v>257</v>
      </c>
      <c r="P6" s="3" t="s">
        <v>298</v>
      </c>
      <c r="Q6" s="3" t="s">
        <v>67</v>
      </c>
      <c r="R6" s="3" t="s">
        <v>257</v>
      </c>
      <c r="S6" s="3" t="s">
        <v>298</v>
      </c>
      <c r="T6" s="3" t="s">
        <v>67</v>
      </c>
      <c r="U6" s="3" t="s">
        <v>257</v>
      </c>
      <c r="V6" s="6"/>
      <c r="W6" s="6"/>
    </row>
    <row r="7" spans="1:23">
      <c r="A7" s="426"/>
      <c r="B7" s="426"/>
      <c r="C7" s="426"/>
      <c r="D7" s="426"/>
      <c r="E7" s="426"/>
      <c r="F7" s="426"/>
      <c r="G7" s="6"/>
      <c r="H7" s="6"/>
      <c r="I7" s="6" t="s">
        <v>286</v>
      </c>
      <c r="J7" s="6" t="s">
        <v>272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4" t="s">
        <v>299</v>
      </c>
      <c r="B8" s="424" t="s">
        <v>272</v>
      </c>
      <c r="C8" s="430"/>
      <c r="D8" s="424" t="s">
        <v>286</v>
      </c>
      <c r="E8" s="430" t="s">
        <v>121</v>
      </c>
      <c r="F8" s="430" t="s">
        <v>301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26"/>
      <c r="B9" s="426"/>
      <c r="C9" s="426"/>
      <c r="D9" s="426"/>
      <c r="E9" s="426"/>
      <c r="F9" s="4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7"/>
      <c r="B10" s="427"/>
      <c r="C10" s="427"/>
      <c r="D10" s="427"/>
      <c r="E10" s="427"/>
      <c r="F10" s="4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8"/>
      <c r="B11" s="428"/>
      <c r="C11" s="428"/>
      <c r="D11" s="428"/>
      <c r="E11" s="428"/>
      <c r="F11" s="42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7"/>
      <c r="B12" s="427"/>
      <c r="C12" s="427"/>
      <c r="D12" s="427"/>
      <c r="E12" s="427"/>
      <c r="F12" s="4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8"/>
      <c r="B13" s="428"/>
      <c r="C13" s="428"/>
      <c r="D13" s="428"/>
      <c r="E13" s="428"/>
      <c r="F13" s="42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7"/>
      <c r="B14" s="427"/>
      <c r="C14" s="427"/>
      <c r="D14" s="427"/>
      <c r="E14" s="427"/>
      <c r="F14" s="4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8"/>
      <c r="B15" s="428"/>
      <c r="C15" s="428"/>
      <c r="D15" s="428"/>
      <c r="E15" s="428"/>
      <c r="F15" s="4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1" t="s">
        <v>307</v>
      </c>
      <c r="B17" s="402"/>
      <c r="C17" s="402"/>
      <c r="D17" s="402"/>
      <c r="E17" s="403"/>
      <c r="F17" s="404"/>
      <c r="G17" s="406"/>
      <c r="H17" s="20"/>
      <c r="I17" s="20"/>
      <c r="J17" s="401" t="s">
        <v>308</v>
      </c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3"/>
      <c r="V17" s="7"/>
      <c r="W17" s="9"/>
    </row>
    <row r="18" spans="1:23" ht="16.5">
      <c r="A18" s="407" t="s">
        <v>309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0" t="s">
        <v>310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s="1" customFormat="1" ht="16.5">
      <c r="A2" s="16" t="s">
        <v>311</v>
      </c>
      <c r="B2" s="17" t="s">
        <v>253</v>
      </c>
      <c r="C2" s="17" t="s">
        <v>254</v>
      </c>
      <c r="D2" s="17" t="s">
        <v>255</v>
      </c>
      <c r="E2" s="17" t="s">
        <v>256</v>
      </c>
      <c r="F2" s="17" t="s">
        <v>257</v>
      </c>
      <c r="G2" s="16" t="s">
        <v>312</v>
      </c>
      <c r="H2" s="16" t="s">
        <v>313</v>
      </c>
      <c r="I2" s="16" t="s">
        <v>314</v>
      </c>
      <c r="J2" s="16" t="s">
        <v>313</v>
      </c>
      <c r="K2" s="16" t="s">
        <v>315</v>
      </c>
      <c r="L2" s="16" t="s">
        <v>313</v>
      </c>
      <c r="M2" s="17" t="s">
        <v>297</v>
      </c>
      <c r="N2" s="17" t="s">
        <v>266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311</v>
      </c>
      <c r="B4" s="19" t="s">
        <v>316</v>
      </c>
      <c r="C4" s="19" t="s">
        <v>298</v>
      </c>
      <c r="D4" s="19" t="s">
        <v>255</v>
      </c>
      <c r="E4" s="17" t="s">
        <v>256</v>
      </c>
      <c r="F4" s="17" t="s">
        <v>257</v>
      </c>
      <c r="G4" s="16" t="s">
        <v>312</v>
      </c>
      <c r="H4" s="16" t="s">
        <v>313</v>
      </c>
      <c r="I4" s="16" t="s">
        <v>314</v>
      </c>
      <c r="J4" s="16" t="s">
        <v>313</v>
      </c>
      <c r="K4" s="16" t="s">
        <v>315</v>
      </c>
      <c r="L4" s="16" t="s">
        <v>313</v>
      </c>
      <c r="M4" s="17" t="s">
        <v>297</v>
      </c>
      <c r="N4" s="17" t="s">
        <v>266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1" t="s">
        <v>317</v>
      </c>
      <c r="B11" s="402"/>
      <c r="C11" s="402"/>
      <c r="D11" s="403"/>
      <c r="E11" s="404"/>
      <c r="F11" s="405"/>
      <c r="G11" s="406"/>
      <c r="H11" s="20"/>
      <c r="I11" s="401" t="s">
        <v>308</v>
      </c>
      <c r="J11" s="402"/>
      <c r="K11" s="402"/>
      <c r="L11" s="7"/>
      <c r="M11" s="7"/>
      <c r="N11" s="9"/>
    </row>
    <row r="12" spans="1:14" ht="16.5">
      <c r="A12" s="407" t="s">
        <v>318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00" t="s">
        <v>319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2" s="1" customFormat="1" ht="16.5">
      <c r="A2" s="3" t="s">
        <v>291</v>
      </c>
      <c r="B2" s="4" t="s">
        <v>257</v>
      </c>
      <c r="C2" s="4" t="s">
        <v>253</v>
      </c>
      <c r="D2" s="4" t="s">
        <v>254</v>
      </c>
      <c r="E2" s="4" t="s">
        <v>255</v>
      </c>
      <c r="F2" s="4" t="s">
        <v>256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297</v>
      </c>
      <c r="L2" s="4" t="s">
        <v>266</v>
      </c>
    </row>
    <row r="3" spans="1:12" ht="28.5">
      <c r="A3" s="5" t="s">
        <v>299</v>
      </c>
      <c r="B3" s="10" t="s">
        <v>272</v>
      </c>
      <c r="C3" s="11" t="s">
        <v>268</v>
      </c>
      <c r="D3" s="11" t="s">
        <v>286</v>
      </c>
      <c r="E3" s="11" t="s">
        <v>270</v>
      </c>
      <c r="F3" s="12" t="s">
        <v>271</v>
      </c>
      <c r="G3" s="6" t="s">
        <v>324</v>
      </c>
      <c r="H3" s="13" t="s">
        <v>325</v>
      </c>
      <c r="I3" s="15" t="s">
        <v>326</v>
      </c>
      <c r="J3" s="6"/>
      <c r="K3" s="6"/>
      <c r="L3" s="6" t="s">
        <v>287</v>
      </c>
    </row>
    <row r="4" spans="1:12" ht="28.5">
      <c r="A4" s="5" t="s">
        <v>299</v>
      </c>
      <c r="B4" s="10" t="s">
        <v>272</v>
      </c>
      <c r="C4" s="11" t="s">
        <v>273</v>
      </c>
      <c r="D4" s="11" t="s">
        <v>286</v>
      </c>
      <c r="E4" s="11" t="s">
        <v>274</v>
      </c>
      <c r="F4" s="12" t="s">
        <v>271</v>
      </c>
      <c r="G4" s="6" t="s">
        <v>324</v>
      </c>
      <c r="H4" s="13" t="s">
        <v>325</v>
      </c>
      <c r="I4" s="15" t="s">
        <v>326</v>
      </c>
      <c r="J4" s="6"/>
      <c r="K4" s="6"/>
      <c r="L4" s="6" t="s">
        <v>287</v>
      </c>
    </row>
    <row r="5" spans="1:12">
      <c r="A5" s="5"/>
      <c r="B5" s="10"/>
      <c r="C5" s="11"/>
      <c r="D5" s="14"/>
      <c r="E5" s="11"/>
      <c r="F5" s="11"/>
      <c r="G5" s="6"/>
      <c r="H5" s="6"/>
      <c r="I5" s="6"/>
      <c r="J5" s="6"/>
      <c r="K5" s="6"/>
      <c r="L5" s="6"/>
    </row>
    <row r="6" spans="1:12">
      <c r="A6" s="5"/>
      <c r="B6" s="10"/>
      <c r="C6" s="11"/>
      <c r="D6" s="14"/>
      <c r="E6" s="11"/>
      <c r="F6" s="11"/>
      <c r="G6" s="6"/>
      <c r="H6" s="6"/>
      <c r="I6" s="5"/>
      <c r="J6" s="5"/>
      <c r="K6" s="5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01" t="s">
        <v>327</v>
      </c>
      <c r="B10" s="402"/>
      <c r="C10" s="402"/>
      <c r="D10" s="402"/>
      <c r="E10" s="403"/>
      <c r="F10" s="404"/>
      <c r="G10" s="406"/>
      <c r="H10" s="401" t="s">
        <v>328</v>
      </c>
      <c r="I10" s="402"/>
      <c r="J10" s="402"/>
      <c r="K10" s="7"/>
      <c r="L10" s="9"/>
    </row>
    <row r="11" spans="1:12" ht="16.5">
      <c r="A11" s="407" t="s">
        <v>329</v>
      </c>
      <c r="B11" s="407"/>
      <c r="C11" s="408"/>
      <c r="D11" s="408"/>
      <c r="E11" s="408"/>
      <c r="F11" s="408"/>
      <c r="G11" s="408"/>
      <c r="H11" s="408"/>
      <c r="I11" s="408"/>
      <c r="J11" s="408"/>
      <c r="K11" s="408"/>
      <c r="L11" s="408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0" t="s">
        <v>330</v>
      </c>
      <c r="B1" s="400"/>
      <c r="C1" s="400"/>
      <c r="D1" s="400"/>
      <c r="E1" s="400"/>
      <c r="F1" s="400"/>
      <c r="G1" s="400"/>
      <c r="H1" s="400"/>
      <c r="I1" s="400"/>
    </row>
    <row r="2" spans="1:9" s="1" customFormat="1" ht="16.5">
      <c r="A2" s="409" t="s">
        <v>252</v>
      </c>
      <c r="B2" s="410" t="s">
        <v>257</v>
      </c>
      <c r="C2" s="410" t="s">
        <v>298</v>
      </c>
      <c r="D2" s="410" t="s">
        <v>255</v>
      </c>
      <c r="E2" s="410" t="s">
        <v>256</v>
      </c>
      <c r="F2" s="3" t="s">
        <v>331</v>
      </c>
      <c r="G2" s="3" t="s">
        <v>280</v>
      </c>
      <c r="H2" s="415" t="s">
        <v>281</v>
      </c>
      <c r="I2" s="419" t="s">
        <v>283</v>
      </c>
    </row>
    <row r="3" spans="1:9" s="1" customFormat="1" ht="16.5">
      <c r="A3" s="409"/>
      <c r="B3" s="411"/>
      <c r="C3" s="411"/>
      <c r="D3" s="411"/>
      <c r="E3" s="411"/>
      <c r="F3" s="3" t="s">
        <v>332</v>
      </c>
      <c r="G3" s="3" t="s">
        <v>284</v>
      </c>
      <c r="H3" s="416"/>
      <c r="I3" s="42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1" t="s">
        <v>317</v>
      </c>
      <c r="B12" s="402"/>
      <c r="C12" s="402"/>
      <c r="D12" s="403"/>
      <c r="E12" s="8"/>
      <c r="F12" s="401" t="s">
        <v>308</v>
      </c>
      <c r="G12" s="402"/>
      <c r="H12" s="403"/>
      <c r="I12" s="9"/>
    </row>
    <row r="13" spans="1:9" ht="16.5">
      <c r="A13" s="407" t="s">
        <v>333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7.95" customHeight="1">
      <c r="B3" s="174"/>
      <c r="C3" s="175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7.95" customHeight="1">
      <c r="B4" s="174" t="s">
        <v>39</v>
      </c>
      <c r="C4" s="175" t="s">
        <v>40</v>
      </c>
      <c r="D4" s="175" t="s">
        <v>41</v>
      </c>
      <c r="E4" s="175" t="s">
        <v>42</v>
      </c>
      <c r="F4" s="176" t="s">
        <v>41</v>
      </c>
      <c r="G4" s="176" t="s">
        <v>42</v>
      </c>
      <c r="H4" s="175" t="s">
        <v>41</v>
      </c>
      <c r="I4" s="183" t="s">
        <v>42</v>
      </c>
    </row>
    <row r="5" spans="2:9" ht="27.95" customHeight="1">
      <c r="B5" s="177" t="s">
        <v>43</v>
      </c>
      <c r="C5" s="5">
        <v>13</v>
      </c>
      <c r="D5" s="5">
        <v>0</v>
      </c>
      <c r="E5" s="5">
        <v>1</v>
      </c>
      <c r="F5" s="178">
        <v>0</v>
      </c>
      <c r="G5" s="178">
        <v>1</v>
      </c>
      <c r="H5" s="5">
        <v>1</v>
      </c>
      <c r="I5" s="184">
        <v>2</v>
      </c>
    </row>
    <row r="6" spans="2:9" ht="27.95" customHeight="1">
      <c r="B6" s="177" t="s">
        <v>44</v>
      </c>
      <c r="C6" s="5">
        <v>20</v>
      </c>
      <c r="D6" s="5">
        <v>0</v>
      </c>
      <c r="E6" s="5">
        <v>1</v>
      </c>
      <c r="F6" s="178">
        <v>1</v>
      </c>
      <c r="G6" s="178">
        <v>2</v>
      </c>
      <c r="H6" s="5">
        <v>2</v>
      </c>
      <c r="I6" s="184">
        <v>3</v>
      </c>
    </row>
    <row r="7" spans="2:9" ht="27.95" customHeight="1">
      <c r="B7" s="177" t="s">
        <v>45</v>
      </c>
      <c r="C7" s="5">
        <v>32</v>
      </c>
      <c r="D7" s="5">
        <v>0</v>
      </c>
      <c r="E7" s="5">
        <v>1</v>
      </c>
      <c r="F7" s="178">
        <v>2</v>
      </c>
      <c r="G7" s="178">
        <v>3</v>
      </c>
      <c r="H7" s="5">
        <v>3</v>
      </c>
      <c r="I7" s="184">
        <v>4</v>
      </c>
    </row>
    <row r="8" spans="2:9" ht="27.95" customHeight="1">
      <c r="B8" s="177" t="s">
        <v>46</v>
      </c>
      <c r="C8" s="5">
        <v>50</v>
      </c>
      <c r="D8" s="5">
        <v>1</v>
      </c>
      <c r="E8" s="5">
        <v>2</v>
      </c>
      <c r="F8" s="178">
        <v>3</v>
      </c>
      <c r="G8" s="178">
        <v>4</v>
      </c>
      <c r="H8" s="5">
        <v>5</v>
      </c>
      <c r="I8" s="184">
        <v>6</v>
      </c>
    </row>
    <row r="9" spans="2:9" ht="27.95" customHeight="1">
      <c r="B9" s="177" t="s">
        <v>47</v>
      </c>
      <c r="C9" s="5">
        <v>80</v>
      </c>
      <c r="D9" s="5">
        <v>2</v>
      </c>
      <c r="E9" s="5">
        <v>3</v>
      </c>
      <c r="F9" s="178">
        <v>5</v>
      </c>
      <c r="G9" s="178">
        <v>6</v>
      </c>
      <c r="H9" s="5">
        <v>7</v>
      </c>
      <c r="I9" s="184">
        <v>8</v>
      </c>
    </row>
    <row r="10" spans="2:9" ht="27.95" customHeight="1">
      <c r="B10" s="177" t="s">
        <v>48</v>
      </c>
      <c r="C10" s="5">
        <v>125</v>
      </c>
      <c r="D10" s="5">
        <v>3</v>
      </c>
      <c r="E10" s="5">
        <v>4</v>
      </c>
      <c r="F10" s="178">
        <v>7</v>
      </c>
      <c r="G10" s="178">
        <v>8</v>
      </c>
      <c r="H10" s="5">
        <v>10</v>
      </c>
      <c r="I10" s="184">
        <v>11</v>
      </c>
    </row>
    <row r="11" spans="2:9" ht="27.95" customHeight="1">
      <c r="B11" s="177" t="s">
        <v>49</v>
      </c>
      <c r="C11" s="5">
        <v>200</v>
      </c>
      <c r="D11" s="5">
        <v>5</v>
      </c>
      <c r="E11" s="5">
        <v>6</v>
      </c>
      <c r="F11" s="178">
        <v>10</v>
      </c>
      <c r="G11" s="178">
        <v>11</v>
      </c>
      <c r="H11" s="5">
        <v>14</v>
      </c>
      <c r="I11" s="184">
        <v>15</v>
      </c>
    </row>
    <row r="12" spans="2:9" ht="27.95" customHeight="1">
      <c r="B12" s="179" t="s">
        <v>50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>
      <c r="B14" s="182" t="s">
        <v>51</v>
      </c>
      <c r="C14" s="182"/>
      <c r="D14" s="182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103" customWidth="1"/>
    <col min="2" max="9" width="10.375" style="103"/>
    <col min="10" max="10" width="8.875" style="103" customWidth="1"/>
    <col min="11" max="11" width="12" style="103" customWidth="1"/>
    <col min="12" max="16384" width="10.375" style="103"/>
  </cols>
  <sheetData>
    <row r="1" spans="1:11" ht="20.25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4.25">
      <c r="A2" s="104" t="s">
        <v>53</v>
      </c>
      <c r="B2" s="207" t="s">
        <v>54</v>
      </c>
      <c r="C2" s="207"/>
      <c r="D2" s="208" t="s">
        <v>55</v>
      </c>
      <c r="E2" s="208"/>
      <c r="F2" s="207"/>
      <c r="G2" s="207"/>
      <c r="H2" s="105" t="s">
        <v>56</v>
      </c>
      <c r="I2" s="209" t="s">
        <v>57</v>
      </c>
      <c r="J2" s="209"/>
      <c r="K2" s="210"/>
    </row>
    <row r="3" spans="1:11" ht="14.25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1" ht="14.25">
      <c r="A4" s="108" t="s">
        <v>61</v>
      </c>
      <c r="B4" s="217" t="s">
        <v>62</v>
      </c>
      <c r="C4" s="218"/>
      <c r="D4" s="219" t="s">
        <v>63</v>
      </c>
      <c r="E4" s="220"/>
      <c r="F4" s="221">
        <v>44717</v>
      </c>
      <c r="G4" s="222"/>
      <c r="H4" s="219" t="s">
        <v>64</v>
      </c>
      <c r="I4" s="220"/>
      <c r="J4" s="120" t="s">
        <v>65</v>
      </c>
      <c r="K4" s="130" t="s">
        <v>66</v>
      </c>
    </row>
    <row r="5" spans="1:11" ht="14.25">
      <c r="A5" s="111" t="s">
        <v>67</v>
      </c>
      <c r="B5" s="217" t="s">
        <v>68</v>
      </c>
      <c r="C5" s="218"/>
      <c r="D5" s="219" t="s">
        <v>69</v>
      </c>
      <c r="E5" s="220"/>
      <c r="F5" s="221">
        <v>44695</v>
      </c>
      <c r="G5" s="222"/>
      <c r="H5" s="219" t="s">
        <v>70</v>
      </c>
      <c r="I5" s="220"/>
      <c r="J5" s="120" t="s">
        <v>65</v>
      </c>
      <c r="K5" s="130" t="s">
        <v>66</v>
      </c>
    </row>
    <row r="6" spans="1:11" ht="14.25">
      <c r="A6" s="108" t="s">
        <v>71</v>
      </c>
      <c r="B6" s="149" t="s">
        <v>72</v>
      </c>
      <c r="C6" s="150" t="s">
        <v>73</v>
      </c>
      <c r="D6" s="111" t="s">
        <v>74</v>
      </c>
      <c r="E6" s="122"/>
      <c r="F6" s="221">
        <v>44699</v>
      </c>
      <c r="G6" s="222"/>
      <c r="H6" s="219" t="s">
        <v>75</v>
      </c>
      <c r="I6" s="220"/>
      <c r="J6" s="120" t="s">
        <v>65</v>
      </c>
      <c r="K6" s="130" t="s">
        <v>66</v>
      </c>
    </row>
    <row r="7" spans="1:11" ht="14.25">
      <c r="A7" s="108" t="s">
        <v>76</v>
      </c>
      <c r="B7" s="223">
        <v>600</v>
      </c>
      <c r="C7" s="224"/>
      <c r="D7" s="111" t="s">
        <v>77</v>
      </c>
      <c r="E7" s="121"/>
      <c r="F7" s="221">
        <v>44703</v>
      </c>
      <c r="G7" s="222"/>
      <c r="H7" s="219" t="s">
        <v>78</v>
      </c>
      <c r="I7" s="220"/>
      <c r="J7" s="120" t="s">
        <v>65</v>
      </c>
      <c r="K7" s="130" t="s">
        <v>66</v>
      </c>
    </row>
    <row r="8" spans="1:11" ht="14.25">
      <c r="A8" s="113" t="s">
        <v>79</v>
      </c>
      <c r="B8" s="225" t="s">
        <v>80</v>
      </c>
      <c r="C8" s="226"/>
      <c r="D8" s="227" t="s">
        <v>81</v>
      </c>
      <c r="E8" s="228"/>
      <c r="F8" s="229">
        <v>44712</v>
      </c>
      <c r="G8" s="230"/>
      <c r="H8" s="227" t="s">
        <v>82</v>
      </c>
      <c r="I8" s="228"/>
      <c r="J8" s="123" t="s">
        <v>65</v>
      </c>
      <c r="K8" s="132" t="s">
        <v>66</v>
      </c>
    </row>
    <row r="9" spans="1:11" ht="14.25">
      <c r="A9" s="231" t="s">
        <v>83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4.25">
      <c r="A10" s="234" t="s">
        <v>84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4.25">
      <c r="A11" s="151" t="s">
        <v>85</v>
      </c>
      <c r="B11" s="152" t="s">
        <v>86</v>
      </c>
      <c r="C11" s="153" t="s">
        <v>87</v>
      </c>
      <c r="D11" s="154"/>
      <c r="E11" s="155" t="s">
        <v>88</v>
      </c>
      <c r="F11" s="152" t="s">
        <v>86</v>
      </c>
      <c r="G11" s="153" t="s">
        <v>87</v>
      </c>
      <c r="H11" s="153" t="s">
        <v>89</v>
      </c>
      <c r="I11" s="155" t="s">
        <v>90</v>
      </c>
      <c r="J11" s="152" t="s">
        <v>86</v>
      </c>
      <c r="K11" s="169" t="s">
        <v>87</v>
      </c>
    </row>
    <row r="12" spans="1:11" ht="14.25">
      <c r="A12" s="111" t="s">
        <v>91</v>
      </c>
      <c r="B12" s="119" t="s">
        <v>86</v>
      </c>
      <c r="C12" s="120" t="s">
        <v>87</v>
      </c>
      <c r="D12" s="121"/>
      <c r="E12" s="122" t="s">
        <v>92</v>
      </c>
      <c r="F12" s="119" t="s">
        <v>86</v>
      </c>
      <c r="G12" s="120" t="s">
        <v>87</v>
      </c>
      <c r="H12" s="120" t="s">
        <v>89</v>
      </c>
      <c r="I12" s="122" t="s">
        <v>93</v>
      </c>
      <c r="J12" s="119" t="s">
        <v>86</v>
      </c>
      <c r="K12" s="130" t="s">
        <v>87</v>
      </c>
    </row>
    <row r="13" spans="1:11" ht="14.25">
      <c r="A13" s="111" t="s">
        <v>94</v>
      </c>
      <c r="B13" s="119" t="s">
        <v>86</v>
      </c>
      <c r="C13" s="120" t="s">
        <v>87</v>
      </c>
      <c r="D13" s="121"/>
      <c r="E13" s="122" t="s">
        <v>95</v>
      </c>
      <c r="F13" s="120" t="s">
        <v>96</v>
      </c>
      <c r="G13" s="120" t="s">
        <v>97</v>
      </c>
      <c r="H13" s="120" t="s">
        <v>89</v>
      </c>
      <c r="I13" s="122" t="s">
        <v>98</v>
      </c>
      <c r="J13" s="119" t="s">
        <v>86</v>
      </c>
      <c r="K13" s="130" t="s">
        <v>87</v>
      </c>
    </row>
    <row r="14" spans="1:11" ht="14.25">
      <c r="A14" s="227" t="s">
        <v>99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4.25">
      <c r="A15" s="234" t="s">
        <v>100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4.25">
      <c r="A16" s="156" t="s">
        <v>101</v>
      </c>
      <c r="B16" s="153" t="s">
        <v>96</v>
      </c>
      <c r="C16" s="153" t="s">
        <v>97</v>
      </c>
      <c r="D16" s="157"/>
      <c r="E16" s="158" t="s">
        <v>102</v>
      </c>
      <c r="F16" s="153" t="s">
        <v>96</v>
      </c>
      <c r="G16" s="153" t="s">
        <v>97</v>
      </c>
      <c r="H16" s="159"/>
      <c r="I16" s="158" t="s">
        <v>103</v>
      </c>
      <c r="J16" s="153" t="s">
        <v>96</v>
      </c>
      <c r="K16" s="169" t="s">
        <v>97</v>
      </c>
    </row>
    <row r="17" spans="1:22" ht="16.5" customHeight="1">
      <c r="A17" s="124" t="s">
        <v>104</v>
      </c>
      <c r="B17" s="120" t="s">
        <v>96</v>
      </c>
      <c r="C17" s="120" t="s">
        <v>97</v>
      </c>
      <c r="D17" s="109"/>
      <c r="E17" s="125" t="s">
        <v>105</v>
      </c>
      <c r="F17" s="120" t="s">
        <v>96</v>
      </c>
      <c r="G17" s="120" t="s">
        <v>97</v>
      </c>
      <c r="H17" s="160"/>
      <c r="I17" s="125" t="s">
        <v>106</v>
      </c>
      <c r="J17" s="120" t="s">
        <v>96</v>
      </c>
      <c r="K17" s="130" t="s">
        <v>97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 ht="18" customHeight="1">
      <c r="A18" s="238" t="s">
        <v>107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148" customFormat="1" ht="18" customHeight="1">
      <c r="A19" s="234" t="s">
        <v>108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>
      <c r="A20" s="241" t="s">
        <v>109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61" t="s">
        <v>110</v>
      </c>
      <c r="B21" s="125" t="s">
        <v>111</v>
      </c>
      <c r="C21" s="125" t="s">
        <v>112</v>
      </c>
      <c r="D21" s="125" t="s">
        <v>113</v>
      </c>
      <c r="E21" s="125" t="s">
        <v>114</v>
      </c>
      <c r="F21" s="125" t="s">
        <v>115</v>
      </c>
      <c r="G21" s="125" t="s">
        <v>116</v>
      </c>
      <c r="H21" s="125" t="s">
        <v>117</v>
      </c>
      <c r="I21" s="125" t="s">
        <v>118</v>
      </c>
      <c r="J21" s="125" t="s">
        <v>119</v>
      </c>
      <c r="K21" s="133" t="s">
        <v>120</v>
      </c>
    </row>
    <row r="22" spans="1:22" ht="23.1" customHeight="1">
      <c r="A22" s="11" t="s">
        <v>121</v>
      </c>
      <c r="B22" s="162"/>
      <c r="C22" s="162"/>
      <c r="D22" s="11" t="s">
        <v>96</v>
      </c>
      <c r="E22" s="11" t="s">
        <v>96</v>
      </c>
      <c r="F22" s="11" t="s">
        <v>96</v>
      </c>
      <c r="G22" s="11" t="s">
        <v>96</v>
      </c>
      <c r="H22" s="11" t="s">
        <v>96</v>
      </c>
      <c r="I22" s="11"/>
      <c r="J22" s="162"/>
      <c r="K22" s="171"/>
    </row>
    <row r="23" spans="1:22" ht="23.1" customHeight="1">
      <c r="A23" s="11" t="s">
        <v>122</v>
      </c>
      <c r="B23" s="162"/>
      <c r="C23" s="162"/>
      <c r="D23" s="11" t="s">
        <v>96</v>
      </c>
      <c r="E23" s="11" t="s">
        <v>96</v>
      </c>
      <c r="F23" s="11" t="s">
        <v>96</v>
      </c>
      <c r="G23" s="11" t="s">
        <v>96</v>
      </c>
      <c r="H23" s="11" t="s">
        <v>96</v>
      </c>
      <c r="I23" s="11"/>
      <c r="J23" s="162"/>
      <c r="K23" s="172"/>
    </row>
    <row r="24" spans="1:22" ht="23.1" customHeight="1">
      <c r="A24" s="112"/>
      <c r="B24" s="162"/>
      <c r="C24" s="162"/>
      <c r="D24" s="162"/>
      <c r="E24" s="162"/>
      <c r="F24" s="162"/>
      <c r="G24" s="162"/>
      <c r="H24" s="162"/>
      <c r="I24" s="162"/>
      <c r="J24" s="162"/>
      <c r="K24" s="172"/>
    </row>
    <row r="25" spans="1:22" ht="23.1" customHeight="1">
      <c r="A25" s="112"/>
      <c r="B25" s="162"/>
      <c r="C25" s="162"/>
      <c r="D25" s="162"/>
      <c r="E25" s="162"/>
      <c r="F25" s="162"/>
      <c r="G25" s="162"/>
      <c r="H25" s="162"/>
      <c r="I25" s="162"/>
      <c r="J25" s="162"/>
      <c r="K25" s="173"/>
    </row>
    <row r="26" spans="1:22" ht="23.1" customHeight="1">
      <c r="A26" s="112"/>
      <c r="B26" s="162"/>
      <c r="C26" s="162"/>
      <c r="D26" s="162"/>
      <c r="E26" s="162"/>
      <c r="F26" s="162"/>
      <c r="G26" s="162"/>
      <c r="H26" s="162"/>
      <c r="I26" s="162"/>
      <c r="J26" s="162"/>
      <c r="K26" s="173"/>
    </row>
    <row r="27" spans="1:22" ht="23.1" customHeight="1">
      <c r="A27" s="112"/>
      <c r="B27" s="162"/>
      <c r="C27" s="162"/>
      <c r="D27" s="162"/>
      <c r="E27" s="162"/>
      <c r="F27" s="162"/>
      <c r="G27" s="162"/>
      <c r="H27" s="162"/>
      <c r="I27" s="162"/>
      <c r="J27" s="162"/>
      <c r="K27" s="173"/>
    </row>
    <row r="28" spans="1:22" ht="23.1" customHeight="1">
      <c r="A28" s="112"/>
      <c r="B28" s="162"/>
      <c r="C28" s="162"/>
      <c r="D28" s="162"/>
      <c r="E28" s="162"/>
      <c r="F28" s="162"/>
      <c r="G28" s="162"/>
      <c r="H28" s="162"/>
      <c r="I28" s="162"/>
      <c r="J28" s="162"/>
      <c r="K28" s="173"/>
    </row>
    <row r="29" spans="1:22" ht="18" customHeight="1">
      <c r="A29" s="244" t="s">
        <v>123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47" t="s">
        <v>124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>
      <c r="A32" s="244" t="s">
        <v>125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>
      <c r="A33" s="253" t="s">
        <v>126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4.25">
      <c r="A34" s="256" t="s">
        <v>127</v>
      </c>
      <c r="B34" s="257"/>
      <c r="C34" s="120" t="s">
        <v>65</v>
      </c>
      <c r="D34" s="120" t="s">
        <v>66</v>
      </c>
      <c r="E34" s="258" t="s">
        <v>128</v>
      </c>
      <c r="F34" s="259"/>
      <c r="G34" s="259"/>
      <c r="H34" s="259"/>
      <c r="I34" s="259"/>
      <c r="J34" s="259"/>
      <c r="K34" s="260"/>
    </row>
    <row r="35" spans="1:11" ht="14.25">
      <c r="A35" s="261" t="s">
        <v>129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21" customHeight="1">
      <c r="A36" s="262" t="s">
        <v>130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21" customHeight="1">
      <c r="A37" s="265" t="s">
        <v>131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21" customHeight="1">
      <c r="A38" s="265" t="s">
        <v>132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21" customHeight="1">
      <c r="A39" s="265" t="s">
        <v>133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21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21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21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4.25">
      <c r="A43" s="268" t="s">
        <v>134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4.25">
      <c r="A44" s="234" t="s">
        <v>135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4.25">
      <c r="A45" s="156" t="s">
        <v>136</v>
      </c>
      <c r="B45" s="153" t="s">
        <v>96</v>
      </c>
      <c r="C45" s="153" t="s">
        <v>97</v>
      </c>
      <c r="D45" s="153" t="s">
        <v>89</v>
      </c>
      <c r="E45" s="158" t="s">
        <v>137</v>
      </c>
      <c r="F45" s="153" t="s">
        <v>96</v>
      </c>
      <c r="G45" s="153" t="s">
        <v>97</v>
      </c>
      <c r="H45" s="153" t="s">
        <v>89</v>
      </c>
      <c r="I45" s="158" t="s">
        <v>138</v>
      </c>
      <c r="J45" s="153" t="s">
        <v>96</v>
      </c>
      <c r="K45" s="169" t="s">
        <v>97</v>
      </c>
    </row>
    <row r="46" spans="1:11" ht="14.25">
      <c r="A46" s="124" t="s">
        <v>88</v>
      </c>
      <c r="B46" s="120" t="s">
        <v>96</v>
      </c>
      <c r="C46" s="120" t="s">
        <v>97</v>
      </c>
      <c r="D46" s="120" t="s">
        <v>89</v>
      </c>
      <c r="E46" s="125" t="s">
        <v>95</v>
      </c>
      <c r="F46" s="120" t="s">
        <v>96</v>
      </c>
      <c r="G46" s="120" t="s">
        <v>97</v>
      </c>
      <c r="H46" s="120" t="s">
        <v>89</v>
      </c>
      <c r="I46" s="125" t="s">
        <v>106</v>
      </c>
      <c r="J46" s="120" t="s">
        <v>96</v>
      </c>
      <c r="K46" s="130" t="s">
        <v>97</v>
      </c>
    </row>
    <row r="47" spans="1:11" ht="14.25">
      <c r="A47" s="227" t="s">
        <v>99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4.25">
      <c r="A48" s="261" t="s">
        <v>139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4.2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4.25">
      <c r="A50" s="163" t="s">
        <v>140</v>
      </c>
      <c r="B50" s="271" t="s">
        <v>141</v>
      </c>
      <c r="C50" s="271"/>
      <c r="D50" s="164" t="s">
        <v>142</v>
      </c>
      <c r="E50" s="165" t="s">
        <v>143</v>
      </c>
      <c r="F50" s="166" t="s">
        <v>144</v>
      </c>
      <c r="G50" s="167">
        <v>44697</v>
      </c>
      <c r="H50" s="272" t="s">
        <v>145</v>
      </c>
      <c r="I50" s="273"/>
      <c r="J50" s="274" t="s">
        <v>146</v>
      </c>
      <c r="K50" s="275"/>
    </row>
    <row r="51" spans="1:11" ht="14.25">
      <c r="A51" s="261" t="s">
        <v>147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1" ht="14.25">
      <c r="A53" s="163" t="s">
        <v>140</v>
      </c>
      <c r="B53" s="271" t="s">
        <v>141</v>
      </c>
      <c r="C53" s="271"/>
      <c r="D53" s="164" t="s">
        <v>142</v>
      </c>
      <c r="E53" s="168"/>
      <c r="F53" s="166" t="s">
        <v>148</v>
      </c>
      <c r="G53" s="167"/>
      <c r="H53" s="272" t="s">
        <v>145</v>
      </c>
      <c r="I53" s="273"/>
      <c r="J53" s="274"/>
      <c r="K53" s="27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4"/>
  <sheetViews>
    <sheetView topLeftCell="A3" workbookViewId="0">
      <selection activeCell="A6" sqref="A6:G17"/>
    </sheetView>
  </sheetViews>
  <sheetFormatPr defaultColWidth="9" defaultRowHeight="14.25"/>
  <cols>
    <col min="1" max="1" width="13.625" style="23" customWidth="1"/>
    <col min="2" max="2" width="9.75" style="23" customWidth="1"/>
    <col min="3" max="3" width="9.75" style="24" customWidth="1"/>
    <col min="4" max="8" width="9.75" style="23" customWidth="1"/>
    <col min="9" max="9" width="4.125" style="23" customWidth="1"/>
    <col min="10" max="10" width="10.75" style="23" customWidth="1"/>
    <col min="11" max="11" width="9.75" style="23" customWidth="1"/>
    <col min="12" max="12" width="9.75" style="25" customWidth="1"/>
    <col min="13" max="13" width="9.75" style="23" customWidth="1"/>
    <col min="14" max="14" width="9.75" style="25" customWidth="1"/>
    <col min="15" max="15" width="9.75" style="23" customWidth="1"/>
    <col min="16" max="16" width="9.75" style="26" customWidth="1"/>
    <col min="17" max="254" width="9" style="23"/>
    <col min="255" max="16384" width="9" style="27"/>
  </cols>
  <sheetData>
    <row r="1" spans="1:257" s="23" customFormat="1" ht="29.1" customHeight="1">
      <c r="A1" s="279" t="s">
        <v>149</v>
      </c>
      <c r="B1" s="280"/>
      <c r="C1" s="281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50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</row>
    <row r="2" spans="1:257" s="23" customFormat="1" ht="20.100000000000001" customHeight="1">
      <c r="A2" s="28" t="s">
        <v>61</v>
      </c>
      <c r="B2" s="282" t="s">
        <v>62</v>
      </c>
      <c r="C2" s="283"/>
      <c r="D2" s="29" t="s">
        <v>67</v>
      </c>
      <c r="E2" s="284" t="s">
        <v>68</v>
      </c>
      <c r="F2" s="284"/>
      <c r="G2" s="284"/>
      <c r="H2" s="134"/>
      <c r="I2" s="135"/>
      <c r="J2" s="136" t="s">
        <v>56</v>
      </c>
      <c r="K2" s="285" t="s">
        <v>57</v>
      </c>
      <c r="L2" s="285"/>
      <c r="M2" s="285"/>
      <c r="N2" s="285"/>
      <c r="O2" s="285"/>
      <c r="P2" s="13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</row>
    <row r="3" spans="1:257" s="23" customFormat="1" ht="17.25">
      <c r="A3" s="289" t="s">
        <v>150</v>
      </c>
      <c r="B3" s="286" t="s">
        <v>151</v>
      </c>
      <c r="C3" s="287"/>
      <c r="D3" s="286"/>
      <c r="E3" s="286"/>
      <c r="F3" s="286"/>
      <c r="G3" s="286"/>
      <c r="H3" s="30"/>
      <c r="I3" s="138"/>
      <c r="J3" s="288" t="s">
        <v>152</v>
      </c>
      <c r="K3" s="288"/>
      <c r="L3" s="288"/>
      <c r="M3" s="288"/>
      <c r="N3" s="288"/>
      <c r="O3" s="288"/>
      <c r="P3" s="13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spans="1:257" s="23" customFormat="1" ht="17.25">
      <c r="A4" s="289"/>
      <c r="B4" s="30" t="s">
        <v>112</v>
      </c>
      <c r="C4" s="30" t="s">
        <v>113</v>
      </c>
      <c r="D4" s="30" t="s">
        <v>114</v>
      </c>
      <c r="E4" s="30" t="s">
        <v>115</v>
      </c>
      <c r="F4" s="30" t="s">
        <v>116</v>
      </c>
      <c r="G4" s="30" t="s">
        <v>117</v>
      </c>
      <c r="H4" s="30"/>
      <c r="I4" s="138"/>
      <c r="J4" s="57" t="s">
        <v>153</v>
      </c>
      <c r="K4" s="139"/>
      <c r="L4" s="139" t="s">
        <v>116</v>
      </c>
      <c r="M4" s="139"/>
      <c r="N4" s="139" t="s">
        <v>116</v>
      </c>
      <c r="O4" s="139"/>
      <c r="P4" s="139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spans="1:257" s="23" customFormat="1" ht="24" customHeight="1">
      <c r="A5" s="289"/>
      <c r="B5" s="30" t="s">
        <v>154</v>
      </c>
      <c r="C5" s="30" t="s">
        <v>155</v>
      </c>
      <c r="D5" s="30" t="s">
        <v>156</v>
      </c>
      <c r="E5" s="30" t="s">
        <v>157</v>
      </c>
      <c r="F5" s="30" t="s">
        <v>158</v>
      </c>
      <c r="G5" s="30" t="s">
        <v>159</v>
      </c>
      <c r="H5" s="32"/>
      <c r="I5" s="140"/>
      <c r="J5" s="57"/>
      <c r="K5" s="141" t="s">
        <v>160</v>
      </c>
      <c r="L5" s="25" t="s">
        <v>161</v>
      </c>
      <c r="M5" s="141" t="s">
        <v>162</v>
      </c>
      <c r="N5" s="25">
        <v>-0.5</v>
      </c>
      <c r="O5" s="141"/>
      <c r="P5" s="141"/>
      <c r="Q5" s="27"/>
      <c r="R5" s="27"/>
      <c r="Y5" s="30" t="s">
        <v>118</v>
      </c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spans="1:257" s="23" customFormat="1" ht="24" customHeight="1">
      <c r="A6" s="31" t="s">
        <v>163</v>
      </c>
      <c r="B6" s="32">
        <f>C6-1</f>
        <v>52</v>
      </c>
      <c r="C6" s="32">
        <f>D6-2</f>
        <v>53</v>
      </c>
      <c r="D6" s="33">
        <v>55</v>
      </c>
      <c r="E6" s="32">
        <f>D6+2</f>
        <v>57</v>
      </c>
      <c r="F6" s="32">
        <f>E6+2</f>
        <v>59</v>
      </c>
      <c r="G6" s="32">
        <f>F6+1</f>
        <v>60</v>
      </c>
      <c r="H6" s="32"/>
      <c r="I6" s="140"/>
      <c r="J6" s="142"/>
      <c r="K6" s="142"/>
      <c r="L6" s="143" t="s">
        <v>164</v>
      </c>
      <c r="M6" s="142"/>
      <c r="N6" s="142" t="s">
        <v>164</v>
      </c>
      <c r="O6" s="142"/>
      <c r="P6" s="142"/>
      <c r="Q6" s="27"/>
      <c r="R6" s="27"/>
      <c r="Y6" s="30" t="s">
        <v>165</v>
      </c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spans="1:257" s="23" customFormat="1" ht="24" customHeight="1">
      <c r="A7" s="31" t="s">
        <v>166</v>
      </c>
      <c r="B7" s="32">
        <f t="shared" ref="B7:B9" si="0">C7-4</f>
        <v>90</v>
      </c>
      <c r="C7" s="32">
        <f t="shared" ref="C7:C9" si="1">D7-4</f>
        <v>94</v>
      </c>
      <c r="D7" s="33">
        <v>98</v>
      </c>
      <c r="E7" s="32">
        <f t="shared" ref="E7:E9" si="2">D7+4</f>
        <v>102</v>
      </c>
      <c r="F7" s="32">
        <f>E7+4</f>
        <v>106</v>
      </c>
      <c r="G7" s="32">
        <f t="shared" ref="G7:G9" si="3">F7+6</f>
        <v>112</v>
      </c>
      <c r="H7" s="32"/>
      <c r="I7" s="140"/>
      <c r="J7" s="142"/>
      <c r="K7" s="142"/>
      <c r="L7" s="143" t="s">
        <v>167</v>
      </c>
      <c r="M7" s="142"/>
      <c r="N7" s="142" t="s">
        <v>168</v>
      </c>
      <c r="O7" s="142"/>
      <c r="P7" s="142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spans="1:257" s="23" customFormat="1" ht="24" customHeight="1">
      <c r="A8" s="31" t="s">
        <v>169</v>
      </c>
      <c r="B8" s="32">
        <f t="shared" si="0"/>
        <v>84</v>
      </c>
      <c r="C8" s="32">
        <f t="shared" si="1"/>
        <v>88</v>
      </c>
      <c r="D8" s="33">
        <v>92</v>
      </c>
      <c r="E8" s="32">
        <f t="shared" si="2"/>
        <v>96</v>
      </c>
      <c r="F8" s="32">
        <f>E8+5</f>
        <v>101</v>
      </c>
      <c r="G8" s="32">
        <f t="shared" si="3"/>
        <v>107</v>
      </c>
      <c r="H8" s="32"/>
      <c r="I8" s="140"/>
      <c r="J8" s="142"/>
      <c r="K8" s="142"/>
      <c r="L8" s="143" t="s">
        <v>167</v>
      </c>
      <c r="M8" s="142"/>
      <c r="N8" s="142" t="s">
        <v>168</v>
      </c>
      <c r="O8" s="142"/>
      <c r="P8" s="142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spans="1:257" s="23" customFormat="1" ht="24" customHeight="1">
      <c r="A9" s="31" t="s">
        <v>170</v>
      </c>
      <c r="B9" s="32">
        <f t="shared" si="0"/>
        <v>84</v>
      </c>
      <c r="C9" s="32">
        <f t="shared" si="1"/>
        <v>88</v>
      </c>
      <c r="D9" s="33">
        <v>92</v>
      </c>
      <c r="E9" s="32">
        <f t="shared" si="2"/>
        <v>96</v>
      </c>
      <c r="F9" s="32">
        <f>E9+5</f>
        <v>101</v>
      </c>
      <c r="G9" s="32">
        <f t="shared" si="3"/>
        <v>107</v>
      </c>
      <c r="H9" s="32"/>
      <c r="I9" s="140"/>
      <c r="J9" s="142"/>
      <c r="K9" s="142"/>
      <c r="L9" s="143" t="s">
        <v>168</v>
      </c>
      <c r="M9" s="142"/>
      <c r="N9" s="142" t="s">
        <v>168</v>
      </c>
      <c r="O9" s="142"/>
      <c r="P9" s="142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spans="1:257" s="23" customFormat="1" ht="24" customHeight="1">
      <c r="A10" s="31" t="s">
        <v>171</v>
      </c>
      <c r="B10" s="32">
        <f>C10-1</f>
        <v>73.5</v>
      </c>
      <c r="C10" s="32">
        <f>D10-1.5</f>
        <v>74.5</v>
      </c>
      <c r="D10" s="33">
        <v>76</v>
      </c>
      <c r="E10" s="32">
        <f>D10+1.5</f>
        <v>77.5</v>
      </c>
      <c r="F10" s="32">
        <f>E10+1.5</f>
        <v>79</v>
      </c>
      <c r="G10" s="32">
        <f>F10+1.1</f>
        <v>80.099999999999994</v>
      </c>
      <c r="H10" s="32"/>
      <c r="I10" s="140"/>
      <c r="J10" s="142"/>
      <c r="K10" s="142"/>
      <c r="L10" s="143" t="s">
        <v>161</v>
      </c>
      <c r="M10" s="142"/>
      <c r="N10" s="142" t="s">
        <v>168</v>
      </c>
      <c r="O10" s="142"/>
      <c r="P10" s="142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</row>
    <row r="11" spans="1:257" s="23" customFormat="1" ht="24" customHeight="1">
      <c r="A11" s="31" t="s">
        <v>172</v>
      </c>
      <c r="B11" s="32">
        <f>C11-0.8</f>
        <v>17.399999999999999</v>
      </c>
      <c r="C11" s="32">
        <f>D11-0.8</f>
        <v>18.2</v>
      </c>
      <c r="D11" s="33">
        <v>19</v>
      </c>
      <c r="E11" s="32">
        <f>D11+0.8</f>
        <v>19.8</v>
      </c>
      <c r="F11" s="32">
        <f>E11+0.8</f>
        <v>20.6</v>
      </c>
      <c r="G11" s="32">
        <f>F11+1.3</f>
        <v>21.900000000000002</v>
      </c>
      <c r="H11" s="32"/>
      <c r="I11" s="140"/>
      <c r="J11" s="142"/>
      <c r="K11" s="142"/>
      <c r="L11" s="143" t="s">
        <v>173</v>
      </c>
      <c r="M11" s="142"/>
      <c r="N11" s="142" t="s">
        <v>161</v>
      </c>
      <c r="O11" s="142"/>
      <c r="P11" s="142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</row>
    <row r="12" spans="1:257" s="23" customFormat="1" ht="24" customHeight="1">
      <c r="A12" s="31" t="s">
        <v>174</v>
      </c>
      <c r="B12" s="32">
        <f>C12-0.7</f>
        <v>12.600000000000001</v>
      </c>
      <c r="C12" s="32">
        <f>D12-0.7</f>
        <v>13.3</v>
      </c>
      <c r="D12" s="33">
        <v>14</v>
      </c>
      <c r="E12" s="32">
        <f>D12+0.7</f>
        <v>14.7</v>
      </c>
      <c r="F12" s="32">
        <f>E12+0.7</f>
        <v>15.399999999999999</v>
      </c>
      <c r="G12" s="32">
        <f>F12+1</f>
        <v>16.399999999999999</v>
      </c>
      <c r="H12" s="32"/>
      <c r="I12" s="140"/>
      <c r="J12" s="142"/>
      <c r="K12" s="142"/>
      <c r="L12" s="143" t="s">
        <v>161</v>
      </c>
      <c r="M12" s="142"/>
      <c r="N12" s="142" t="s">
        <v>161</v>
      </c>
      <c r="O12" s="142"/>
      <c r="P12" s="142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</row>
    <row r="13" spans="1:257" s="23" customFormat="1" ht="24" customHeight="1">
      <c r="A13" s="31" t="s">
        <v>175</v>
      </c>
      <c r="B13" s="32">
        <f t="shared" ref="B13:B17" si="4">C13-0.5</f>
        <v>9</v>
      </c>
      <c r="C13" s="32">
        <f t="shared" ref="C13:C17" si="5">D13-0.5</f>
        <v>9.5</v>
      </c>
      <c r="D13" s="33">
        <v>10</v>
      </c>
      <c r="E13" s="32">
        <f>D13+0.5</f>
        <v>10.5</v>
      </c>
      <c r="F13" s="32">
        <f>E13+0.5</f>
        <v>11</v>
      </c>
      <c r="G13" s="32">
        <f>F13+0.7</f>
        <v>11.7</v>
      </c>
      <c r="H13" s="32"/>
      <c r="I13" s="140"/>
      <c r="J13" s="142"/>
      <c r="K13" s="142"/>
      <c r="L13" s="143" t="s">
        <v>161</v>
      </c>
      <c r="M13" s="142"/>
      <c r="N13" s="142" t="s">
        <v>161</v>
      </c>
      <c r="O13" s="142"/>
      <c r="P13" s="142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</row>
    <row r="14" spans="1:257" s="23" customFormat="1" ht="24" customHeight="1">
      <c r="A14" s="31" t="s">
        <v>176</v>
      </c>
      <c r="B14" s="32">
        <f>C14-1</f>
        <v>49.5</v>
      </c>
      <c r="C14" s="32">
        <f>D14-1</f>
        <v>50.5</v>
      </c>
      <c r="D14" s="33">
        <v>51.5</v>
      </c>
      <c r="E14" s="32">
        <f>D14+1</f>
        <v>52.5</v>
      </c>
      <c r="F14" s="32">
        <f>E14+1</f>
        <v>53.5</v>
      </c>
      <c r="G14" s="32">
        <f>F14+1.5</f>
        <v>55</v>
      </c>
      <c r="H14" s="32"/>
      <c r="I14" s="140"/>
      <c r="J14" s="142"/>
      <c r="K14" s="142"/>
      <c r="L14" s="143" t="s">
        <v>161</v>
      </c>
      <c r="M14" s="142"/>
      <c r="N14" s="142" t="s">
        <v>161</v>
      </c>
      <c r="O14" s="142"/>
      <c r="P14" s="142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</row>
    <row r="15" spans="1:257" s="23" customFormat="1" ht="24" customHeight="1">
      <c r="A15" s="31" t="s">
        <v>177</v>
      </c>
      <c r="B15" s="32">
        <f>C15</f>
        <v>8.5</v>
      </c>
      <c r="C15" s="32">
        <f>D15</f>
        <v>8.5</v>
      </c>
      <c r="D15" s="33">
        <v>8.5</v>
      </c>
      <c r="E15" s="32">
        <f t="shared" ref="E15:G15" si="6">D15</f>
        <v>8.5</v>
      </c>
      <c r="F15" s="32">
        <f t="shared" si="6"/>
        <v>8.5</v>
      </c>
      <c r="G15" s="32">
        <f t="shared" si="6"/>
        <v>8.5</v>
      </c>
      <c r="H15" s="32"/>
      <c r="I15" s="140"/>
      <c r="J15" s="142"/>
      <c r="K15" s="142"/>
      <c r="L15" s="143" t="s">
        <v>161</v>
      </c>
      <c r="M15" s="142"/>
      <c r="N15" s="142" t="s">
        <v>161</v>
      </c>
      <c r="O15" s="142"/>
      <c r="P15" s="142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spans="1:257" s="23" customFormat="1" ht="24" customHeight="1">
      <c r="A16" s="31" t="s">
        <v>178</v>
      </c>
      <c r="B16" s="32">
        <f t="shared" si="4"/>
        <v>33</v>
      </c>
      <c r="C16" s="32">
        <f t="shared" si="5"/>
        <v>33.5</v>
      </c>
      <c r="D16" s="33">
        <v>34</v>
      </c>
      <c r="E16" s="32">
        <f t="shared" ref="E16:G16" si="7">D16+0.5</f>
        <v>34.5</v>
      </c>
      <c r="F16" s="32">
        <f t="shared" si="7"/>
        <v>35</v>
      </c>
      <c r="G16" s="32">
        <f t="shared" si="7"/>
        <v>35.5</v>
      </c>
      <c r="H16" s="32"/>
      <c r="I16" s="140"/>
      <c r="J16" s="142"/>
      <c r="K16" s="142"/>
      <c r="L16" s="143" t="s">
        <v>161</v>
      </c>
      <c r="M16" s="142"/>
      <c r="N16" s="142" t="s">
        <v>161</v>
      </c>
      <c r="O16" s="142"/>
      <c r="P16" s="142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spans="1:257" s="23" customFormat="1" ht="24" customHeight="1">
      <c r="A17" s="31" t="s">
        <v>179</v>
      </c>
      <c r="B17" s="32">
        <f t="shared" si="4"/>
        <v>24</v>
      </c>
      <c r="C17" s="32">
        <f t="shared" si="5"/>
        <v>24.5</v>
      </c>
      <c r="D17" s="33">
        <v>25</v>
      </c>
      <c r="E17" s="32">
        <f>D17+0.5</f>
        <v>25.5</v>
      </c>
      <c r="F17" s="32">
        <f>E17+0.5</f>
        <v>26</v>
      </c>
      <c r="G17" s="32">
        <f>F17+0.75</f>
        <v>26.75</v>
      </c>
      <c r="H17" s="32"/>
      <c r="I17" s="140"/>
      <c r="J17" s="142"/>
      <c r="K17" s="142"/>
      <c r="L17" s="143" t="s">
        <v>161</v>
      </c>
      <c r="M17" s="142"/>
      <c r="N17" s="142" t="s">
        <v>161</v>
      </c>
      <c r="O17" s="142"/>
      <c r="P17" s="142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</row>
    <row r="18" spans="1:257" s="23" customFormat="1" ht="24" customHeight="1">
      <c r="A18" s="31"/>
      <c r="B18" s="32"/>
      <c r="C18" s="32"/>
      <c r="D18" s="33"/>
      <c r="E18" s="32"/>
      <c r="F18" s="32"/>
      <c r="G18" s="32"/>
      <c r="H18" s="32"/>
      <c r="I18" s="140"/>
      <c r="J18" s="144"/>
      <c r="K18" s="144"/>
      <c r="L18" s="145" t="s">
        <v>161</v>
      </c>
      <c r="M18" s="144"/>
      <c r="N18" s="144" t="s">
        <v>161</v>
      </c>
      <c r="O18" s="144"/>
      <c r="P18" s="144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</row>
    <row r="19" spans="1:257" s="23" customFormat="1" ht="24" customHeight="1">
      <c r="A19" s="31"/>
      <c r="B19" s="32"/>
      <c r="C19" s="32"/>
      <c r="D19" s="33"/>
      <c r="E19" s="32"/>
      <c r="F19" s="32"/>
      <c r="G19" s="32"/>
      <c r="H19" s="32"/>
      <c r="I19" s="140"/>
      <c r="J19" s="142"/>
      <c r="K19" s="142"/>
      <c r="L19" s="143"/>
      <c r="M19" s="142"/>
      <c r="N19" s="142"/>
      <c r="O19" s="142"/>
      <c r="P19" s="142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</row>
    <row r="20" spans="1:257" s="23" customFormat="1" ht="24" customHeight="1">
      <c r="A20" s="31"/>
      <c r="B20" s="32"/>
      <c r="C20" s="32"/>
      <c r="D20" s="33"/>
      <c r="E20" s="32"/>
      <c r="F20" s="32"/>
      <c r="G20" s="32"/>
      <c r="H20" s="32"/>
      <c r="I20" s="140"/>
      <c r="J20" s="142"/>
      <c r="K20" s="142"/>
      <c r="L20" s="143"/>
      <c r="M20" s="142"/>
      <c r="N20" s="142"/>
      <c r="O20" s="142"/>
      <c r="P20" s="142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</row>
    <row r="21" spans="1:257" s="23" customFormat="1" ht="24" customHeight="1">
      <c r="A21" s="31"/>
      <c r="B21" s="32"/>
      <c r="C21" s="32"/>
      <c r="D21" s="33"/>
      <c r="E21" s="32"/>
      <c r="F21" s="32"/>
      <c r="G21" s="32"/>
      <c r="H21" s="32"/>
      <c r="I21" s="140"/>
      <c r="J21" s="146"/>
      <c r="K21" s="146"/>
      <c r="L21" s="142"/>
      <c r="M21" s="146"/>
      <c r="N21" s="146"/>
      <c r="O21" s="142"/>
      <c r="P21" s="142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</row>
    <row r="22" spans="1:257" s="23" customFormat="1" ht="24" customHeight="1">
      <c r="A22" s="44"/>
      <c r="B22" s="45"/>
      <c r="C22" s="45"/>
      <c r="D22" s="46"/>
      <c r="E22" s="45"/>
      <c r="F22" s="45"/>
      <c r="G22" s="47"/>
      <c r="L22" s="25"/>
      <c r="N22" s="25"/>
      <c r="P22" s="50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</row>
    <row r="23" spans="1:257" s="23" customFormat="1">
      <c r="A23" s="48" t="s">
        <v>180</v>
      </c>
      <c r="B23" s="48"/>
      <c r="C23" s="49"/>
      <c r="L23" s="25"/>
      <c r="N23" s="25"/>
      <c r="P23" s="50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</row>
    <row r="24" spans="1:257" s="23" customFormat="1">
      <c r="C24" s="24"/>
      <c r="F24" s="66" t="s">
        <v>181</v>
      </c>
      <c r="G24" s="67">
        <v>44697</v>
      </c>
      <c r="H24" s="66" t="s">
        <v>182</v>
      </c>
      <c r="L24" s="25"/>
      <c r="M24" s="66" t="s">
        <v>143</v>
      </c>
      <c r="N24" s="147" t="s">
        <v>183</v>
      </c>
      <c r="O24" s="48" t="s">
        <v>146</v>
      </c>
      <c r="P24" s="50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46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4" sqref="B4:C4"/>
    </sheetView>
  </sheetViews>
  <sheetFormatPr defaultColWidth="10" defaultRowHeight="16.5" customHeight="1"/>
  <cols>
    <col min="1" max="1" width="10.875" style="103" customWidth="1"/>
    <col min="2" max="16384" width="10" style="103"/>
  </cols>
  <sheetData>
    <row r="1" spans="1:11" ht="22.5" customHeight="1">
      <c r="A1" s="290" t="s">
        <v>184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104" t="s">
        <v>53</v>
      </c>
      <c r="B2" s="207"/>
      <c r="C2" s="207"/>
      <c r="D2" s="208" t="s">
        <v>55</v>
      </c>
      <c r="E2" s="208"/>
      <c r="F2" s="207"/>
      <c r="G2" s="207"/>
      <c r="H2" s="105" t="s">
        <v>56</v>
      </c>
      <c r="I2" s="209"/>
      <c r="J2" s="209"/>
      <c r="K2" s="210"/>
    </row>
    <row r="3" spans="1:11" ht="16.5" customHeight="1">
      <c r="A3" s="211" t="s">
        <v>58</v>
      </c>
      <c r="B3" s="212"/>
      <c r="C3" s="213"/>
      <c r="D3" s="214" t="s">
        <v>59</v>
      </c>
      <c r="E3" s="215"/>
      <c r="F3" s="215"/>
      <c r="G3" s="216"/>
      <c r="H3" s="214" t="s">
        <v>60</v>
      </c>
      <c r="I3" s="215"/>
      <c r="J3" s="215"/>
      <c r="K3" s="216"/>
    </row>
    <row r="4" spans="1:11" ht="16.5" customHeight="1">
      <c r="A4" s="108" t="s">
        <v>61</v>
      </c>
      <c r="B4" s="291"/>
      <c r="C4" s="292"/>
      <c r="D4" s="219" t="s">
        <v>63</v>
      </c>
      <c r="E4" s="220"/>
      <c r="F4" s="221"/>
      <c r="G4" s="222"/>
      <c r="H4" s="219" t="s">
        <v>185</v>
      </c>
      <c r="I4" s="220"/>
      <c r="J4" s="120" t="s">
        <v>65</v>
      </c>
      <c r="K4" s="130" t="s">
        <v>66</v>
      </c>
    </row>
    <row r="5" spans="1:11" ht="16.5" customHeight="1">
      <c r="A5" s="111" t="s">
        <v>67</v>
      </c>
      <c r="B5" s="293"/>
      <c r="C5" s="294"/>
      <c r="D5" s="219" t="s">
        <v>186</v>
      </c>
      <c r="E5" s="220"/>
      <c r="F5" s="291"/>
      <c r="G5" s="292"/>
      <c r="H5" s="219" t="s">
        <v>187</v>
      </c>
      <c r="I5" s="220"/>
      <c r="J5" s="120" t="s">
        <v>65</v>
      </c>
      <c r="K5" s="130" t="s">
        <v>66</v>
      </c>
    </row>
    <row r="6" spans="1:11" ht="16.5" customHeight="1">
      <c r="A6" s="108" t="s">
        <v>71</v>
      </c>
      <c r="B6" s="293"/>
      <c r="C6" s="294"/>
      <c r="D6" s="219" t="s">
        <v>188</v>
      </c>
      <c r="E6" s="220"/>
      <c r="F6" s="291"/>
      <c r="G6" s="292"/>
      <c r="H6" s="219" t="s">
        <v>189</v>
      </c>
      <c r="I6" s="220"/>
      <c r="J6" s="220"/>
      <c r="K6" s="295"/>
    </row>
    <row r="7" spans="1:11" ht="16.5" customHeight="1">
      <c r="A7" s="108" t="s">
        <v>76</v>
      </c>
      <c r="B7" s="291"/>
      <c r="C7" s="292"/>
      <c r="D7" s="108" t="s">
        <v>190</v>
      </c>
      <c r="E7" s="110"/>
      <c r="F7" s="291"/>
      <c r="G7" s="292"/>
      <c r="H7" s="296"/>
      <c r="I7" s="217"/>
      <c r="J7" s="217"/>
      <c r="K7" s="218"/>
    </row>
    <row r="8" spans="1:11" ht="16.5" customHeight="1">
      <c r="A8" s="113" t="s">
        <v>79</v>
      </c>
      <c r="B8" s="225" t="s">
        <v>80</v>
      </c>
      <c r="C8" s="226"/>
      <c r="D8" s="227" t="s">
        <v>81</v>
      </c>
      <c r="E8" s="228"/>
      <c r="F8" s="229"/>
      <c r="G8" s="230"/>
      <c r="H8" s="227"/>
      <c r="I8" s="228"/>
      <c r="J8" s="228"/>
      <c r="K8" s="237"/>
    </row>
    <row r="9" spans="1:11" ht="16.5" customHeight="1">
      <c r="A9" s="297" t="s">
        <v>191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114" t="s">
        <v>85</v>
      </c>
      <c r="B10" s="115" t="s">
        <v>86</v>
      </c>
      <c r="C10" s="116" t="s">
        <v>87</v>
      </c>
      <c r="D10" s="117"/>
      <c r="E10" s="118" t="s">
        <v>90</v>
      </c>
      <c r="F10" s="115" t="s">
        <v>86</v>
      </c>
      <c r="G10" s="116" t="s">
        <v>87</v>
      </c>
      <c r="H10" s="115"/>
      <c r="I10" s="118" t="s">
        <v>88</v>
      </c>
      <c r="J10" s="115" t="s">
        <v>86</v>
      </c>
      <c r="K10" s="131" t="s">
        <v>87</v>
      </c>
    </row>
    <row r="11" spans="1:11" ht="16.5" customHeight="1">
      <c r="A11" s="111" t="s">
        <v>91</v>
      </c>
      <c r="B11" s="119" t="s">
        <v>86</v>
      </c>
      <c r="C11" s="120" t="s">
        <v>87</v>
      </c>
      <c r="D11" s="121"/>
      <c r="E11" s="122" t="s">
        <v>93</v>
      </c>
      <c r="F11" s="119" t="s">
        <v>86</v>
      </c>
      <c r="G11" s="120" t="s">
        <v>87</v>
      </c>
      <c r="H11" s="119"/>
      <c r="I11" s="122" t="s">
        <v>98</v>
      </c>
      <c r="J11" s="119" t="s">
        <v>86</v>
      </c>
      <c r="K11" s="130" t="s">
        <v>87</v>
      </c>
    </row>
    <row r="12" spans="1:11" ht="16.5" customHeight="1">
      <c r="A12" s="227" t="s">
        <v>128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>
      <c r="A13" s="298" t="s">
        <v>192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/>
      <c r="B14" s="300"/>
      <c r="C14" s="300"/>
      <c r="D14" s="300"/>
      <c r="E14" s="300"/>
      <c r="F14" s="300"/>
      <c r="G14" s="300"/>
      <c r="H14" s="300"/>
      <c r="I14" s="301"/>
      <c r="J14" s="301"/>
      <c r="K14" s="302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>
      <c r="A17" s="298" t="s">
        <v>193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>
      <c r="A21" s="313" t="s">
        <v>125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126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56" t="s">
        <v>127</v>
      </c>
      <c r="B23" s="257"/>
      <c r="C23" s="120" t="s">
        <v>65</v>
      </c>
      <c r="D23" s="120" t="s">
        <v>66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319" t="s">
        <v>194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1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297" t="s">
        <v>135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106" t="s">
        <v>136</v>
      </c>
      <c r="B27" s="116" t="s">
        <v>96</v>
      </c>
      <c r="C27" s="116" t="s">
        <v>97</v>
      </c>
      <c r="D27" s="116" t="s">
        <v>89</v>
      </c>
      <c r="E27" s="107" t="s">
        <v>137</v>
      </c>
      <c r="F27" s="116" t="s">
        <v>96</v>
      </c>
      <c r="G27" s="116" t="s">
        <v>97</v>
      </c>
      <c r="H27" s="116" t="s">
        <v>89</v>
      </c>
      <c r="I27" s="107" t="s">
        <v>138</v>
      </c>
      <c r="J27" s="116" t="s">
        <v>96</v>
      </c>
      <c r="K27" s="131" t="s">
        <v>97</v>
      </c>
    </row>
    <row r="28" spans="1:11" ht="16.5" customHeight="1">
      <c r="A28" s="124" t="s">
        <v>88</v>
      </c>
      <c r="B28" s="120" t="s">
        <v>96</v>
      </c>
      <c r="C28" s="120" t="s">
        <v>97</v>
      </c>
      <c r="D28" s="120" t="s">
        <v>89</v>
      </c>
      <c r="E28" s="125" t="s">
        <v>95</v>
      </c>
      <c r="F28" s="120" t="s">
        <v>96</v>
      </c>
      <c r="G28" s="120" t="s">
        <v>97</v>
      </c>
      <c r="H28" s="120" t="s">
        <v>89</v>
      </c>
      <c r="I28" s="125" t="s">
        <v>106</v>
      </c>
      <c r="J28" s="120" t="s">
        <v>96</v>
      </c>
      <c r="K28" s="130" t="s">
        <v>97</v>
      </c>
    </row>
    <row r="29" spans="1:11" ht="16.5" customHeight="1">
      <c r="A29" s="219" t="s">
        <v>99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ht="16.5" customHeight="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>
      <c r="A31" s="327" t="s">
        <v>195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21" customHeight="1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21" customHeight="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21" customHeight="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21" customHeight="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21" customHeight="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21" customHeight="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21" customHeight="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21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21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21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21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7.25" customHeight="1">
      <c r="A43" s="268" t="s">
        <v>134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6.5" customHeight="1">
      <c r="A44" s="327" t="s">
        <v>196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331" t="s">
        <v>128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spans="1:11" ht="18" customHeight="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26" t="s">
        <v>140</v>
      </c>
      <c r="B48" s="334" t="s">
        <v>141</v>
      </c>
      <c r="C48" s="334"/>
      <c r="D48" s="127" t="s">
        <v>142</v>
      </c>
      <c r="E48" s="128"/>
      <c r="F48" s="127" t="s">
        <v>144</v>
      </c>
      <c r="G48" s="129"/>
      <c r="H48" s="335" t="s">
        <v>145</v>
      </c>
      <c r="I48" s="335"/>
      <c r="J48" s="334"/>
      <c r="K48" s="336"/>
    </row>
    <row r="49" spans="1:11" ht="16.5" customHeight="1">
      <c r="A49" s="337" t="s">
        <v>147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6.5" customHeight="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6.5" customHeight="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 ht="21" customHeight="1">
      <c r="A52" s="126" t="s">
        <v>140</v>
      </c>
      <c r="B52" s="334" t="s">
        <v>141</v>
      </c>
      <c r="C52" s="334"/>
      <c r="D52" s="127" t="s">
        <v>142</v>
      </c>
      <c r="E52" s="127"/>
      <c r="F52" s="127" t="s">
        <v>144</v>
      </c>
      <c r="G52" s="127"/>
      <c r="H52" s="335" t="s">
        <v>145</v>
      </c>
      <c r="I52" s="335"/>
      <c r="J52" s="346"/>
      <c r="K52" s="347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F8" sqref="F8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9.75" style="23" customWidth="1"/>
    <col min="15" max="15" width="9.75" style="26" customWidth="1"/>
    <col min="16" max="253" width="9" style="23"/>
    <col min="254" max="16384" width="9" style="27"/>
  </cols>
  <sheetData>
    <row r="1" spans="1:256" s="23" customFormat="1" ht="29.1" customHeight="1">
      <c r="A1" s="279" t="s">
        <v>149</v>
      </c>
      <c r="B1" s="280"/>
      <c r="C1" s="281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50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</row>
    <row r="2" spans="1:256" s="23" customFormat="1" ht="20.100000000000001" customHeight="1">
      <c r="A2" s="28" t="s">
        <v>61</v>
      </c>
      <c r="B2" s="282"/>
      <c r="C2" s="283"/>
      <c r="D2" s="29" t="s">
        <v>67</v>
      </c>
      <c r="E2" s="284"/>
      <c r="F2" s="284"/>
      <c r="G2" s="284"/>
      <c r="H2" s="351"/>
      <c r="I2" s="51" t="s">
        <v>56</v>
      </c>
      <c r="J2" s="348" t="s">
        <v>57</v>
      </c>
      <c r="K2" s="348"/>
      <c r="L2" s="348"/>
      <c r="M2" s="348"/>
      <c r="N2" s="349"/>
      <c r="O2" s="5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pans="1:256" s="23" customFormat="1">
      <c r="A3" s="289" t="s">
        <v>150</v>
      </c>
      <c r="B3" s="286" t="s">
        <v>151</v>
      </c>
      <c r="C3" s="287"/>
      <c r="D3" s="286"/>
      <c r="E3" s="286"/>
      <c r="F3" s="286"/>
      <c r="G3" s="286"/>
      <c r="H3" s="352"/>
      <c r="I3" s="288" t="s">
        <v>152</v>
      </c>
      <c r="J3" s="288"/>
      <c r="K3" s="288"/>
      <c r="L3" s="288"/>
      <c r="M3" s="288"/>
      <c r="N3" s="350"/>
      <c r="O3" s="53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</row>
    <row r="4" spans="1:256" s="23" customFormat="1" ht="17.25">
      <c r="A4" s="289"/>
      <c r="B4" s="30" t="s">
        <v>112</v>
      </c>
      <c r="C4" s="30" t="s">
        <v>113</v>
      </c>
      <c r="D4" s="30" t="s">
        <v>114</v>
      </c>
      <c r="E4" s="30" t="s">
        <v>115</v>
      </c>
      <c r="F4" s="30" t="s">
        <v>116</v>
      </c>
      <c r="G4" s="30" t="s">
        <v>117</v>
      </c>
      <c r="H4" s="352"/>
      <c r="I4" s="54" t="s">
        <v>153</v>
      </c>
      <c r="J4" s="55" t="s">
        <v>113</v>
      </c>
      <c r="K4" s="55" t="s">
        <v>114</v>
      </c>
      <c r="L4" s="55" t="s">
        <v>115</v>
      </c>
      <c r="M4" s="55" t="s">
        <v>116</v>
      </c>
      <c r="N4" s="55" t="s">
        <v>117</v>
      </c>
      <c r="O4" s="56" t="s">
        <v>118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</row>
    <row r="5" spans="1:256" s="23" customFormat="1" ht="20.100000000000001" customHeight="1">
      <c r="A5" s="289"/>
      <c r="B5" s="30"/>
      <c r="C5" s="30"/>
      <c r="D5" s="30"/>
      <c r="E5" s="30"/>
      <c r="F5" s="30"/>
      <c r="G5" s="30"/>
      <c r="H5" s="353"/>
      <c r="I5" s="57"/>
      <c r="J5" s="100"/>
      <c r="K5" s="101"/>
      <c r="L5" s="101"/>
      <c r="M5" s="101"/>
      <c r="N5" s="101"/>
      <c r="O5" s="102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</row>
    <row r="6" spans="1:256" s="23" customFormat="1" ht="20.100000000000001" customHeight="1">
      <c r="A6" s="96"/>
      <c r="B6" s="97"/>
      <c r="C6" s="97"/>
      <c r="D6" s="98"/>
      <c r="E6" s="97"/>
      <c r="F6" s="97"/>
      <c r="G6" s="97"/>
      <c r="H6" s="353"/>
      <c r="I6" s="58"/>
      <c r="J6" s="58"/>
      <c r="K6" s="59"/>
      <c r="L6" s="58"/>
      <c r="M6" s="58"/>
      <c r="N6" s="58"/>
      <c r="O6" s="60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</row>
    <row r="7" spans="1:256" s="23" customFormat="1" ht="20.100000000000001" customHeight="1">
      <c r="A7" s="35"/>
      <c r="B7" s="36"/>
      <c r="C7" s="36"/>
      <c r="D7" s="37"/>
      <c r="E7" s="36"/>
      <c r="F7" s="36"/>
      <c r="G7" s="36"/>
      <c r="H7" s="353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pans="1:256" s="23" customFormat="1" ht="20.100000000000001" customHeight="1">
      <c r="A8" s="35"/>
      <c r="B8" s="36"/>
      <c r="C8" s="36"/>
      <c r="D8" s="37"/>
      <c r="E8" s="36"/>
      <c r="F8" s="36"/>
      <c r="G8" s="36"/>
      <c r="H8" s="353"/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spans="1:256" s="23" customFormat="1" ht="20.100000000000001" customHeight="1">
      <c r="A9" s="35"/>
      <c r="B9" s="36"/>
      <c r="C9" s="36"/>
      <c r="D9" s="37"/>
      <c r="E9" s="36"/>
      <c r="F9" s="36"/>
      <c r="G9" s="36"/>
      <c r="H9" s="353"/>
      <c r="I9" s="61"/>
      <c r="J9" s="61"/>
      <c r="K9" s="61"/>
      <c r="L9" s="61"/>
      <c r="M9" s="61"/>
      <c r="N9" s="61"/>
      <c r="O9" s="62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</row>
    <row r="10" spans="1:256" s="23" customFormat="1" ht="20.100000000000001" customHeight="1">
      <c r="A10" s="35"/>
      <c r="B10" s="36"/>
      <c r="C10" s="36"/>
      <c r="D10" s="37"/>
      <c r="E10" s="36"/>
      <c r="F10" s="36"/>
      <c r="G10" s="36"/>
      <c r="H10" s="353"/>
      <c r="I10" s="61"/>
      <c r="J10" s="61"/>
      <c r="K10" s="61"/>
      <c r="L10" s="61"/>
      <c r="M10" s="61"/>
      <c r="N10" s="61"/>
      <c r="O10" s="62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</row>
    <row r="11" spans="1:256" s="23" customFormat="1" ht="20.100000000000001" customHeight="1">
      <c r="A11" s="35"/>
      <c r="B11" s="36"/>
      <c r="C11" s="36"/>
      <c r="D11" s="37"/>
      <c r="E11" s="36"/>
      <c r="F11" s="36"/>
      <c r="G11" s="36"/>
      <c r="H11" s="353"/>
      <c r="I11" s="61"/>
      <c r="J11" s="61"/>
      <c r="K11" s="61"/>
      <c r="L11" s="61"/>
      <c r="M11" s="61"/>
      <c r="N11" s="61"/>
      <c r="O11" s="62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</row>
    <row r="12" spans="1:256" s="23" customFormat="1" ht="20.100000000000001" customHeight="1">
      <c r="A12" s="35"/>
      <c r="B12" s="36"/>
      <c r="C12" s="36"/>
      <c r="D12" s="37"/>
      <c r="E12" s="36"/>
      <c r="F12" s="36"/>
      <c r="G12" s="36"/>
      <c r="H12" s="353"/>
      <c r="I12" s="61"/>
      <c r="J12" s="61"/>
      <c r="K12" s="61"/>
      <c r="L12" s="61"/>
      <c r="M12" s="61"/>
      <c r="N12" s="61"/>
      <c r="O12" s="62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</row>
    <row r="13" spans="1:256" s="23" customFormat="1" ht="20.100000000000001" customHeight="1">
      <c r="A13" s="35"/>
      <c r="B13" s="36"/>
      <c r="C13" s="36"/>
      <c r="D13" s="37"/>
      <c r="E13" s="36"/>
      <c r="F13" s="36"/>
      <c r="G13" s="36"/>
      <c r="H13" s="353"/>
      <c r="I13" s="61"/>
      <c r="J13" s="61"/>
      <c r="K13" s="61"/>
      <c r="L13" s="61"/>
      <c r="M13" s="61"/>
      <c r="N13" s="61"/>
      <c r="O13" s="62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</row>
    <row r="14" spans="1:256" s="23" customFormat="1" ht="20.100000000000001" customHeight="1">
      <c r="A14" s="35"/>
      <c r="B14" s="36"/>
      <c r="C14" s="36"/>
      <c r="D14" s="37"/>
      <c r="E14" s="36"/>
      <c r="F14" s="36"/>
      <c r="G14" s="36"/>
      <c r="H14" s="353"/>
      <c r="I14" s="61"/>
      <c r="J14" s="61"/>
      <c r="K14" s="61"/>
      <c r="L14" s="61"/>
      <c r="M14" s="61"/>
      <c r="N14" s="61"/>
      <c r="O14" s="62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</row>
    <row r="15" spans="1:256" s="23" customFormat="1" ht="20.100000000000001" customHeight="1">
      <c r="A15" s="35"/>
      <c r="B15" s="36"/>
      <c r="C15" s="36"/>
      <c r="D15" s="99"/>
      <c r="E15" s="36"/>
      <c r="F15" s="36"/>
      <c r="G15" s="36"/>
      <c r="H15" s="353"/>
      <c r="I15" s="61"/>
      <c r="J15" s="61"/>
      <c r="K15" s="61"/>
      <c r="L15" s="61"/>
      <c r="M15" s="61"/>
      <c r="N15" s="61"/>
      <c r="O15" s="62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</row>
    <row r="16" spans="1:256" s="23" customFormat="1" ht="20.100000000000001" customHeight="1">
      <c r="A16" s="35"/>
      <c r="B16" s="36"/>
      <c r="C16" s="36"/>
      <c r="D16" s="99"/>
      <c r="E16" s="36"/>
      <c r="F16" s="36"/>
      <c r="G16" s="36"/>
      <c r="H16" s="353"/>
      <c r="I16" s="61"/>
      <c r="J16" s="61"/>
      <c r="K16" s="61"/>
      <c r="L16" s="61"/>
      <c r="M16" s="61"/>
      <c r="N16" s="61"/>
      <c r="O16" s="62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</row>
    <row r="17" spans="1:256" s="23" customFormat="1" ht="20.100000000000001" customHeight="1">
      <c r="A17" s="35"/>
      <c r="B17" s="36"/>
      <c r="C17" s="36"/>
      <c r="D17" s="99"/>
      <c r="E17" s="36"/>
      <c r="F17" s="36"/>
      <c r="G17" s="36"/>
      <c r="H17" s="353"/>
      <c r="I17" s="61"/>
      <c r="J17" s="61"/>
      <c r="K17" s="61"/>
      <c r="L17" s="61"/>
      <c r="M17" s="61"/>
      <c r="N17" s="61"/>
      <c r="O17" s="62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</row>
    <row r="18" spans="1:256" s="23" customFormat="1" ht="20.100000000000001" customHeight="1">
      <c r="A18" s="35"/>
      <c r="B18" s="36"/>
      <c r="C18" s="36"/>
      <c r="D18" s="37"/>
      <c r="E18" s="36"/>
      <c r="F18" s="36"/>
      <c r="G18" s="36"/>
      <c r="H18" s="353"/>
      <c r="I18" s="61"/>
      <c r="J18" s="61"/>
      <c r="K18" s="61"/>
      <c r="L18" s="61"/>
      <c r="M18" s="61"/>
      <c r="N18" s="61"/>
      <c r="O18" s="62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</row>
    <row r="19" spans="1:256" s="23" customFormat="1" ht="20.100000000000001" customHeight="1">
      <c r="A19" s="38"/>
      <c r="B19" s="39"/>
      <c r="C19" s="39"/>
      <c r="D19" s="39"/>
      <c r="E19" s="39"/>
      <c r="F19" s="39"/>
      <c r="G19" s="39"/>
      <c r="H19" s="353"/>
      <c r="I19" s="61"/>
      <c r="J19" s="61"/>
      <c r="K19" s="61"/>
      <c r="L19" s="61"/>
      <c r="M19" s="61"/>
      <c r="N19" s="61"/>
      <c r="O19" s="6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</row>
    <row r="20" spans="1:256" s="23" customFormat="1" ht="20.100000000000001" customHeight="1">
      <c r="A20" s="40"/>
      <c r="B20" s="32"/>
      <c r="C20" s="32"/>
      <c r="D20" s="32"/>
      <c r="E20" s="32"/>
      <c r="F20" s="32"/>
      <c r="G20" s="32"/>
      <c r="H20" s="353"/>
      <c r="I20" s="61"/>
      <c r="J20" s="61"/>
      <c r="K20" s="61"/>
      <c r="L20" s="61"/>
      <c r="M20" s="61"/>
      <c r="N20" s="61"/>
      <c r="O20" s="62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</row>
    <row r="21" spans="1:256" s="23" customFormat="1" ht="20.100000000000001" customHeight="1">
      <c r="A21" s="41"/>
      <c r="B21" s="42"/>
      <c r="C21" s="42"/>
      <c r="D21" s="43"/>
      <c r="E21" s="42"/>
      <c r="F21" s="42"/>
      <c r="G21" s="42"/>
      <c r="H21" s="354"/>
      <c r="I21" s="63"/>
      <c r="J21" s="63"/>
      <c r="K21" s="64"/>
      <c r="L21" s="63"/>
      <c r="M21" s="63"/>
      <c r="N21" s="64"/>
      <c r="O21" s="65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</row>
    <row r="22" spans="1:256" s="23" customFormat="1" ht="16.5">
      <c r="A22" s="44"/>
      <c r="B22" s="45"/>
      <c r="C22" s="45"/>
      <c r="D22" s="46"/>
      <c r="E22" s="45"/>
      <c r="F22" s="45"/>
      <c r="G22" s="47"/>
      <c r="O22" s="50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</row>
    <row r="23" spans="1:256" s="23" customFormat="1">
      <c r="A23" s="48" t="s">
        <v>180</v>
      </c>
      <c r="B23" s="48"/>
      <c r="C23" s="49"/>
      <c r="O23" s="50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</row>
    <row r="24" spans="1:256" s="23" customFormat="1">
      <c r="C24" s="24"/>
      <c r="I24" s="66" t="s">
        <v>181</v>
      </c>
      <c r="J24" s="67"/>
      <c r="K24" s="66" t="s">
        <v>182</v>
      </c>
      <c r="L24" s="66"/>
      <c r="M24" s="66" t="s">
        <v>183</v>
      </c>
      <c r="O24" s="50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workbookViewId="0">
      <selection activeCell="M27" sqref="M27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11.2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0" width="10.5" style="70" customWidth="1"/>
    <col min="11" max="11" width="12.125" style="70" customWidth="1"/>
    <col min="12" max="16384" width="10.125" style="70"/>
  </cols>
  <sheetData>
    <row r="1" spans="1:11" ht="22.5">
      <c r="A1" s="290" t="s">
        <v>197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8" customHeight="1">
      <c r="A2" s="71" t="s">
        <v>53</v>
      </c>
      <c r="B2" s="355" t="s">
        <v>54</v>
      </c>
      <c r="C2" s="355"/>
      <c r="D2" s="72" t="s">
        <v>61</v>
      </c>
      <c r="E2" s="73" t="s">
        <v>62</v>
      </c>
      <c r="F2" s="74" t="s">
        <v>198</v>
      </c>
      <c r="G2" s="356" t="s">
        <v>68</v>
      </c>
      <c r="H2" s="356"/>
      <c r="I2" s="91" t="s">
        <v>56</v>
      </c>
      <c r="J2" s="356" t="s">
        <v>57</v>
      </c>
      <c r="K2" s="357"/>
    </row>
    <row r="3" spans="1:11" ht="18" customHeight="1">
      <c r="A3" s="75" t="s">
        <v>76</v>
      </c>
      <c r="B3" s="358">
        <v>600</v>
      </c>
      <c r="C3" s="358"/>
      <c r="D3" s="76" t="s">
        <v>199</v>
      </c>
      <c r="E3" s="359">
        <v>44717</v>
      </c>
      <c r="F3" s="360"/>
      <c r="G3" s="360"/>
      <c r="H3" s="317" t="s">
        <v>200</v>
      </c>
      <c r="I3" s="317"/>
      <c r="J3" s="317"/>
      <c r="K3" s="318"/>
    </row>
    <row r="4" spans="1:11" ht="18" customHeight="1">
      <c r="A4" s="78" t="s">
        <v>71</v>
      </c>
      <c r="B4" s="79">
        <v>2</v>
      </c>
      <c r="C4" s="79">
        <v>6</v>
      </c>
      <c r="D4" s="80" t="s">
        <v>201</v>
      </c>
      <c r="E4" s="360" t="s">
        <v>202</v>
      </c>
      <c r="F4" s="360"/>
      <c r="G4" s="360"/>
      <c r="H4" s="257" t="s">
        <v>203</v>
      </c>
      <c r="I4" s="257"/>
      <c r="J4" s="77" t="s">
        <v>65</v>
      </c>
      <c r="K4" s="94" t="s">
        <v>66</v>
      </c>
    </row>
    <row r="5" spans="1:11" ht="18" customHeight="1">
      <c r="A5" s="78" t="s">
        <v>204</v>
      </c>
      <c r="B5" s="320">
        <v>3</v>
      </c>
      <c r="C5" s="320"/>
      <c r="D5" s="76" t="s">
        <v>205</v>
      </c>
      <c r="E5" s="76" t="s">
        <v>206</v>
      </c>
      <c r="F5" s="76"/>
      <c r="G5" s="76"/>
      <c r="H5" s="257" t="s">
        <v>207</v>
      </c>
      <c r="I5" s="257"/>
      <c r="J5" s="77" t="s">
        <v>65</v>
      </c>
      <c r="K5" s="94" t="s">
        <v>66</v>
      </c>
    </row>
    <row r="6" spans="1:11" ht="18" customHeight="1">
      <c r="A6" s="81" t="s">
        <v>208</v>
      </c>
      <c r="B6" s="361">
        <v>30</v>
      </c>
      <c r="C6" s="361"/>
      <c r="D6" s="82" t="s">
        <v>209</v>
      </c>
      <c r="E6" s="83">
        <v>274</v>
      </c>
      <c r="F6" s="83"/>
      <c r="G6" s="82"/>
      <c r="H6" s="362" t="s">
        <v>210</v>
      </c>
      <c r="I6" s="362"/>
      <c r="J6" s="83" t="s">
        <v>65</v>
      </c>
      <c r="K6" s="95" t="s">
        <v>66</v>
      </c>
    </row>
    <row r="7" spans="1:11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ht="18" customHeight="1">
      <c r="A8" s="87" t="s">
        <v>211</v>
      </c>
      <c r="B8" s="74" t="s">
        <v>212</v>
      </c>
      <c r="C8" s="74" t="s">
        <v>213</v>
      </c>
      <c r="D8" s="74" t="s">
        <v>214</v>
      </c>
      <c r="E8" s="74" t="s">
        <v>215</v>
      </c>
      <c r="F8" s="74" t="s">
        <v>216</v>
      </c>
      <c r="G8" s="363" t="s">
        <v>217</v>
      </c>
      <c r="H8" s="364"/>
      <c r="I8" s="364"/>
      <c r="J8" s="364"/>
      <c r="K8" s="365"/>
    </row>
    <row r="9" spans="1:11" ht="18" customHeight="1">
      <c r="A9" s="256" t="s">
        <v>218</v>
      </c>
      <c r="B9" s="257"/>
      <c r="C9" s="77" t="s">
        <v>65</v>
      </c>
      <c r="D9" s="77" t="s">
        <v>66</v>
      </c>
      <c r="E9" s="76" t="s">
        <v>219</v>
      </c>
      <c r="F9" s="88" t="s">
        <v>220</v>
      </c>
      <c r="G9" s="366"/>
      <c r="H9" s="367"/>
      <c r="I9" s="367"/>
      <c r="J9" s="367"/>
      <c r="K9" s="368"/>
    </row>
    <row r="10" spans="1:11" ht="18" customHeight="1">
      <c r="A10" s="256" t="s">
        <v>221</v>
      </c>
      <c r="B10" s="257"/>
      <c r="C10" s="77" t="s">
        <v>65</v>
      </c>
      <c r="D10" s="77" t="s">
        <v>66</v>
      </c>
      <c r="E10" s="76" t="s">
        <v>222</v>
      </c>
      <c r="F10" s="88" t="s">
        <v>223</v>
      </c>
      <c r="G10" s="366" t="s">
        <v>224</v>
      </c>
      <c r="H10" s="367"/>
      <c r="I10" s="367"/>
      <c r="J10" s="367"/>
      <c r="K10" s="368"/>
    </row>
    <row r="11" spans="1:11" ht="18" customHeight="1">
      <c r="A11" s="369" t="s">
        <v>191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1"/>
    </row>
    <row r="12" spans="1:11" ht="18" customHeight="1">
      <c r="A12" s="75" t="s">
        <v>90</v>
      </c>
      <c r="B12" s="77" t="s">
        <v>86</v>
      </c>
      <c r="C12" s="77" t="s">
        <v>87</v>
      </c>
      <c r="D12" s="88"/>
      <c r="E12" s="76" t="s">
        <v>88</v>
      </c>
      <c r="F12" s="77" t="s">
        <v>86</v>
      </c>
      <c r="G12" s="77" t="s">
        <v>87</v>
      </c>
      <c r="H12" s="77"/>
      <c r="I12" s="76" t="s">
        <v>225</v>
      </c>
      <c r="J12" s="77" t="s">
        <v>86</v>
      </c>
      <c r="K12" s="94" t="s">
        <v>87</v>
      </c>
    </row>
    <row r="13" spans="1:11" ht="18" customHeight="1">
      <c r="A13" s="75" t="s">
        <v>93</v>
      </c>
      <c r="B13" s="77" t="s">
        <v>86</v>
      </c>
      <c r="C13" s="77" t="s">
        <v>87</v>
      </c>
      <c r="D13" s="88"/>
      <c r="E13" s="76" t="s">
        <v>98</v>
      </c>
      <c r="F13" s="77" t="s">
        <v>86</v>
      </c>
      <c r="G13" s="77" t="s">
        <v>87</v>
      </c>
      <c r="H13" s="77"/>
      <c r="I13" s="76" t="s">
        <v>226</v>
      </c>
      <c r="J13" s="77" t="s">
        <v>86</v>
      </c>
      <c r="K13" s="94" t="s">
        <v>87</v>
      </c>
    </row>
    <row r="14" spans="1:11" ht="18" customHeight="1">
      <c r="A14" s="81" t="s">
        <v>227</v>
      </c>
      <c r="B14" s="83" t="s">
        <v>86</v>
      </c>
      <c r="C14" s="83" t="s">
        <v>87</v>
      </c>
      <c r="D14" s="89"/>
      <c r="E14" s="82" t="s">
        <v>228</v>
      </c>
      <c r="F14" s="83" t="s">
        <v>86</v>
      </c>
      <c r="G14" s="83" t="s">
        <v>87</v>
      </c>
      <c r="H14" s="83"/>
      <c r="I14" s="82" t="s">
        <v>229</v>
      </c>
      <c r="J14" s="83" t="s">
        <v>86</v>
      </c>
      <c r="K14" s="95" t="s">
        <v>87</v>
      </c>
    </row>
    <row r="15" spans="1:11" ht="18" customHeight="1">
      <c r="A15" s="84"/>
      <c r="B15" s="90"/>
      <c r="C15" s="90"/>
      <c r="D15" s="85"/>
      <c r="E15" s="84"/>
      <c r="F15" s="90"/>
      <c r="G15" s="90"/>
      <c r="H15" s="90"/>
      <c r="I15" s="84"/>
      <c r="J15" s="90"/>
      <c r="K15" s="90"/>
    </row>
    <row r="16" spans="1:11" s="68" customFormat="1" ht="18" customHeight="1">
      <c r="A16" s="314" t="s">
        <v>230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8" customHeight="1">
      <c r="A17" s="256" t="s">
        <v>231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2"/>
    </row>
    <row r="18" spans="1:11" ht="18" customHeight="1">
      <c r="A18" s="256" t="s">
        <v>232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2"/>
    </row>
    <row r="19" spans="1:11" ht="21.95" customHeight="1">
      <c r="A19" s="373" t="s">
        <v>233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74"/>
    </row>
    <row r="20" spans="1:11" ht="21.95" customHeight="1">
      <c r="A20" s="375"/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 ht="21.95" customHeight="1">
      <c r="A21" s="375"/>
      <c r="B21" s="376"/>
      <c r="C21" s="376"/>
      <c r="D21" s="376"/>
      <c r="E21" s="376"/>
      <c r="F21" s="376"/>
      <c r="G21" s="376"/>
      <c r="H21" s="376"/>
      <c r="I21" s="376"/>
      <c r="J21" s="376"/>
      <c r="K21" s="377"/>
    </row>
    <row r="22" spans="1:11" ht="21.95" customHeight="1">
      <c r="A22" s="375"/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ht="21.95" customHeight="1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ht="18" customHeight="1">
      <c r="A24" s="256" t="s">
        <v>127</v>
      </c>
      <c r="B24" s="257"/>
      <c r="C24" s="77" t="s">
        <v>65</v>
      </c>
      <c r="D24" s="77" t="s">
        <v>66</v>
      </c>
      <c r="E24" s="317"/>
      <c r="F24" s="317"/>
      <c r="G24" s="317"/>
      <c r="H24" s="317"/>
      <c r="I24" s="317"/>
      <c r="J24" s="317"/>
      <c r="K24" s="318"/>
    </row>
    <row r="25" spans="1:11" ht="18" customHeight="1">
      <c r="A25" s="92" t="s">
        <v>234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ht="20.100000000000001" customHeight="1">
      <c r="A27" s="384" t="s">
        <v>235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</row>
    <row r="28" spans="1:11" ht="23.1" customHeight="1">
      <c r="A28" s="385" t="s">
        <v>236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7"/>
    </row>
    <row r="29" spans="1:11" ht="23.1" customHeight="1">
      <c r="A29" s="385" t="s">
        <v>237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7"/>
    </row>
    <row r="30" spans="1:11" ht="23.1" customHeight="1">
      <c r="A30" s="385" t="s">
        <v>238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7"/>
    </row>
    <row r="31" spans="1:11" ht="23.1" customHeight="1">
      <c r="A31" s="385" t="s">
        <v>239</v>
      </c>
      <c r="B31" s="386"/>
      <c r="C31" s="386"/>
      <c r="D31" s="386"/>
      <c r="E31" s="386"/>
      <c r="F31" s="386"/>
      <c r="G31" s="386"/>
      <c r="H31" s="386"/>
      <c r="I31" s="386"/>
      <c r="J31" s="386"/>
      <c r="K31" s="387"/>
    </row>
    <row r="32" spans="1:11" ht="23.1" customHeight="1">
      <c r="A32" s="385" t="s">
        <v>240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spans="1:13" ht="23.1" customHeight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87"/>
    </row>
    <row r="34" spans="1:13" ht="23.1" customHeight="1">
      <c r="A34" s="375"/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3" ht="23.1" customHeight="1">
      <c r="A35" s="388"/>
      <c r="B35" s="376"/>
      <c r="C35" s="376"/>
      <c r="D35" s="376"/>
      <c r="E35" s="376"/>
      <c r="F35" s="376"/>
      <c r="G35" s="376"/>
      <c r="H35" s="376"/>
      <c r="I35" s="376"/>
      <c r="J35" s="376"/>
      <c r="K35" s="377"/>
    </row>
    <row r="36" spans="1:13" ht="23.1" customHeight="1">
      <c r="A36" s="389"/>
      <c r="B36" s="390"/>
      <c r="C36" s="390"/>
      <c r="D36" s="390"/>
      <c r="E36" s="390"/>
      <c r="F36" s="390"/>
      <c r="G36" s="390"/>
      <c r="H36" s="390"/>
      <c r="I36" s="390"/>
      <c r="J36" s="390"/>
      <c r="K36" s="391"/>
    </row>
    <row r="37" spans="1:13" ht="18.75" customHeight="1">
      <c r="A37" s="392" t="s">
        <v>241</v>
      </c>
      <c r="B37" s="393"/>
      <c r="C37" s="393"/>
      <c r="D37" s="393"/>
      <c r="E37" s="393"/>
      <c r="F37" s="393"/>
      <c r="G37" s="393"/>
      <c r="H37" s="393"/>
      <c r="I37" s="393"/>
      <c r="J37" s="393"/>
      <c r="K37" s="394"/>
    </row>
    <row r="38" spans="1:13" s="69" customFormat="1" ht="18.75" customHeight="1">
      <c r="A38" s="256" t="s">
        <v>242</v>
      </c>
      <c r="B38" s="257"/>
      <c r="C38" s="257"/>
      <c r="D38" s="317" t="s">
        <v>243</v>
      </c>
      <c r="E38" s="317"/>
      <c r="F38" s="395" t="s">
        <v>244</v>
      </c>
      <c r="G38" s="396"/>
      <c r="H38" s="257" t="s">
        <v>245</v>
      </c>
      <c r="I38" s="257"/>
      <c r="J38" s="257" t="s">
        <v>246</v>
      </c>
      <c r="K38" s="372"/>
    </row>
    <row r="39" spans="1:13" ht="18.75" customHeight="1">
      <c r="A39" s="78" t="s">
        <v>128</v>
      </c>
      <c r="B39" s="257" t="s">
        <v>247</v>
      </c>
      <c r="C39" s="257"/>
      <c r="D39" s="257"/>
      <c r="E39" s="257"/>
      <c r="F39" s="257"/>
      <c r="G39" s="257"/>
      <c r="H39" s="257"/>
      <c r="I39" s="257"/>
      <c r="J39" s="257"/>
      <c r="K39" s="372"/>
      <c r="M39" s="69"/>
    </row>
    <row r="40" spans="1:13" ht="24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2"/>
    </row>
    <row r="41" spans="1:13" ht="24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2"/>
    </row>
    <row r="42" spans="1:13" ht="32.1" customHeight="1">
      <c r="A42" s="81" t="s">
        <v>140</v>
      </c>
      <c r="B42" s="397" t="s">
        <v>248</v>
      </c>
      <c r="C42" s="397"/>
      <c r="D42" s="82" t="s">
        <v>249</v>
      </c>
      <c r="E42" s="89" t="s">
        <v>250</v>
      </c>
      <c r="F42" s="82" t="s">
        <v>144</v>
      </c>
      <c r="G42" s="93">
        <v>44702</v>
      </c>
      <c r="H42" s="398" t="s">
        <v>145</v>
      </c>
      <c r="I42" s="398"/>
      <c r="J42" s="397" t="s">
        <v>146</v>
      </c>
      <c r="K42" s="39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tabSelected="1" workbookViewId="0">
      <selection activeCell="M16" sqref="M16"/>
    </sheetView>
  </sheetViews>
  <sheetFormatPr defaultColWidth="9" defaultRowHeight="14.25"/>
  <cols>
    <col min="1" max="1" width="10.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3" width="15" style="23" customWidth="1"/>
    <col min="14" max="14" width="15" style="25" customWidth="1"/>
    <col min="15" max="15" width="15" style="26" customWidth="1"/>
    <col min="16" max="253" width="9" style="23"/>
    <col min="254" max="16384" width="9" style="27"/>
  </cols>
  <sheetData>
    <row r="1" spans="1:256" s="23" customFormat="1" ht="29.1" customHeight="1">
      <c r="A1" s="279" t="s">
        <v>149</v>
      </c>
      <c r="B1" s="280"/>
      <c r="C1" s="281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50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</row>
    <row r="2" spans="1:256" s="23" customFormat="1" ht="20.100000000000001" customHeight="1">
      <c r="A2" s="28" t="s">
        <v>61</v>
      </c>
      <c r="B2" s="282" t="s">
        <v>62</v>
      </c>
      <c r="C2" s="283"/>
      <c r="D2" s="29" t="s">
        <v>67</v>
      </c>
      <c r="E2" s="284" t="s">
        <v>68</v>
      </c>
      <c r="F2" s="284"/>
      <c r="G2" s="284"/>
      <c r="H2" s="351"/>
      <c r="I2" s="51" t="s">
        <v>56</v>
      </c>
      <c r="J2" s="348" t="s">
        <v>57</v>
      </c>
      <c r="K2" s="348"/>
      <c r="L2" s="348"/>
      <c r="M2" s="348"/>
      <c r="N2" s="349"/>
      <c r="O2" s="52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pans="1:256" s="23" customFormat="1">
      <c r="A3" s="289" t="s">
        <v>150</v>
      </c>
      <c r="B3" s="286" t="s">
        <v>151</v>
      </c>
      <c r="C3" s="287"/>
      <c r="D3" s="286"/>
      <c r="E3" s="286"/>
      <c r="F3" s="286"/>
      <c r="G3" s="286"/>
      <c r="H3" s="352"/>
      <c r="I3" s="288" t="s">
        <v>152</v>
      </c>
      <c r="J3" s="288"/>
      <c r="K3" s="288"/>
      <c r="L3" s="288"/>
      <c r="M3" s="288"/>
      <c r="N3" s="350"/>
      <c r="O3" s="53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</row>
    <row r="4" spans="1:256" s="23" customFormat="1" ht="17.25">
      <c r="A4" s="289"/>
      <c r="B4" s="30" t="s">
        <v>112</v>
      </c>
      <c r="C4" s="30" t="s">
        <v>113</v>
      </c>
      <c r="D4" s="30" t="s">
        <v>114</v>
      </c>
      <c r="E4" s="30" t="s">
        <v>115</v>
      </c>
      <c r="F4" s="30" t="s">
        <v>116</v>
      </c>
      <c r="G4" s="30" t="s">
        <v>117</v>
      </c>
      <c r="H4" s="352"/>
      <c r="I4" s="54" t="s">
        <v>153</v>
      </c>
      <c r="J4" s="30" t="s">
        <v>112</v>
      </c>
      <c r="K4" s="30" t="s">
        <v>113</v>
      </c>
      <c r="L4" s="30" t="s">
        <v>114</v>
      </c>
      <c r="M4" s="30" t="s">
        <v>115</v>
      </c>
      <c r="N4" s="30" t="s">
        <v>116</v>
      </c>
      <c r="O4" s="30" t="s">
        <v>117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</row>
    <row r="5" spans="1:256" s="23" customFormat="1" ht="17.25">
      <c r="A5" s="289"/>
      <c r="B5" s="30" t="s">
        <v>154</v>
      </c>
      <c r="C5" s="30" t="s">
        <v>155</v>
      </c>
      <c r="D5" s="30" t="s">
        <v>156</v>
      </c>
      <c r="E5" s="30" t="s">
        <v>157</v>
      </c>
      <c r="F5" s="30" t="s">
        <v>158</v>
      </c>
      <c r="G5" s="30" t="s">
        <v>159</v>
      </c>
      <c r="H5" s="353"/>
      <c r="I5" s="57"/>
      <c r="J5" s="433" t="s">
        <v>343</v>
      </c>
      <c r="K5" s="433" t="s">
        <v>334</v>
      </c>
      <c r="L5" s="433" t="s">
        <v>334</v>
      </c>
      <c r="M5" s="433" t="s">
        <v>343</v>
      </c>
      <c r="N5" s="433" t="s">
        <v>343</v>
      </c>
      <c r="O5" s="433" t="s">
        <v>334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</row>
    <row r="6" spans="1:256" s="23" customFormat="1" ht="21" customHeight="1">
      <c r="A6" s="31" t="s">
        <v>163</v>
      </c>
      <c r="B6" s="32">
        <f>C6-1</f>
        <v>52</v>
      </c>
      <c r="C6" s="32">
        <f>D6-2</f>
        <v>53</v>
      </c>
      <c r="D6" s="33">
        <v>55</v>
      </c>
      <c r="E6" s="32">
        <f>D6+2</f>
        <v>57</v>
      </c>
      <c r="F6" s="32">
        <f>E6+2</f>
        <v>59</v>
      </c>
      <c r="G6" s="32">
        <f>F6+1</f>
        <v>60</v>
      </c>
      <c r="H6" s="353"/>
      <c r="I6" s="58"/>
      <c r="J6" s="436" t="s">
        <v>368</v>
      </c>
      <c r="K6" s="59" t="s">
        <v>375</v>
      </c>
      <c r="L6" s="436" t="s">
        <v>360</v>
      </c>
      <c r="M6" s="436" t="s">
        <v>352</v>
      </c>
      <c r="N6" s="436" t="s">
        <v>344</v>
      </c>
      <c r="O6" s="434" t="s">
        <v>335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</row>
    <row r="7" spans="1:256" s="23" customFormat="1" ht="21" customHeight="1">
      <c r="A7" s="31" t="s">
        <v>166</v>
      </c>
      <c r="B7" s="32">
        <f t="shared" ref="B7:B9" si="0">C7-4</f>
        <v>90</v>
      </c>
      <c r="C7" s="32">
        <f t="shared" ref="C7:C9" si="1">D7-4</f>
        <v>94</v>
      </c>
      <c r="D7" s="33">
        <v>98</v>
      </c>
      <c r="E7" s="32">
        <f t="shared" ref="E7:E9" si="2">D7+4</f>
        <v>102</v>
      </c>
      <c r="F7" s="32">
        <f>E7+4</f>
        <v>106</v>
      </c>
      <c r="G7" s="32">
        <f t="shared" ref="G7:G9" si="3">F7+6</f>
        <v>112</v>
      </c>
      <c r="H7" s="353"/>
      <c r="I7" s="61"/>
      <c r="J7" s="437" t="s">
        <v>369</v>
      </c>
      <c r="K7" s="437" t="s">
        <v>376</v>
      </c>
      <c r="L7" s="437" t="s">
        <v>361</v>
      </c>
      <c r="M7" s="437" t="s">
        <v>353</v>
      </c>
      <c r="N7" s="437" t="s">
        <v>345</v>
      </c>
      <c r="O7" s="435" t="s">
        <v>336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pans="1:256" s="23" customFormat="1" ht="21" customHeight="1">
      <c r="A8" s="31" t="s">
        <v>169</v>
      </c>
      <c r="B8" s="32">
        <f t="shared" si="0"/>
        <v>84</v>
      </c>
      <c r="C8" s="32">
        <f t="shared" si="1"/>
        <v>88</v>
      </c>
      <c r="D8" s="33">
        <v>92</v>
      </c>
      <c r="E8" s="32">
        <f t="shared" si="2"/>
        <v>96</v>
      </c>
      <c r="F8" s="32">
        <f>E8+5</f>
        <v>101</v>
      </c>
      <c r="G8" s="32">
        <f t="shared" si="3"/>
        <v>107</v>
      </c>
      <c r="H8" s="353"/>
      <c r="I8" s="61"/>
      <c r="J8" s="437" t="s">
        <v>370</v>
      </c>
      <c r="K8" s="437" t="s">
        <v>377</v>
      </c>
      <c r="L8" s="437" t="s">
        <v>362</v>
      </c>
      <c r="M8" s="437" t="s">
        <v>354</v>
      </c>
      <c r="N8" s="437" t="s">
        <v>346</v>
      </c>
      <c r="O8" s="435" t="s">
        <v>337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spans="1:256" s="23" customFormat="1" ht="21" customHeight="1">
      <c r="A9" s="31" t="s">
        <v>170</v>
      </c>
      <c r="B9" s="32">
        <f t="shared" si="0"/>
        <v>84</v>
      </c>
      <c r="C9" s="32">
        <f t="shared" si="1"/>
        <v>88</v>
      </c>
      <c r="D9" s="33">
        <v>92</v>
      </c>
      <c r="E9" s="32">
        <f t="shared" si="2"/>
        <v>96</v>
      </c>
      <c r="F9" s="32">
        <f>E9+5</f>
        <v>101</v>
      </c>
      <c r="G9" s="32">
        <f t="shared" si="3"/>
        <v>107</v>
      </c>
      <c r="H9" s="353"/>
      <c r="I9" s="61"/>
      <c r="J9" s="437" t="s">
        <v>347</v>
      </c>
      <c r="K9" s="437" t="s">
        <v>376</v>
      </c>
      <c r="L9" s="437" t="s">
        <v>363</v>
      </c>
      <c r="M9" s="437" t="s">
        <v>355</v>
      </c>
      <c r="N9" s="437" t="s">
        <v>347</v>
      </c>
      <c r="O9" s="435" t="s">
        <v>338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</row>
    <row r="10" spans="1:256" s="23" customFormat="1" ht="21" customHeight="1">
      <c r="A10" s="31" t="s">
        <v>171</v>
      </c>
      <c r="B10" s="32">
        <f>C10-1</f>
        <v>73.5</v>
      </c>
      <c r="C10" s="32">
        <f>D10-1.5</f>
        <v>74.5</v>
      </c>
      <c r="D10" s="33">
        <v>76</v>
      </c>
      <c r="E10" s="32">
        <f>D10+1.5</f>
        <v>77.5</v>
      </c>
      <c r="F10" s="32">
        <f>E10+1.5</f>
        <v>79</v>
      </c>
      <c r="G10" s="32">
        <f>F10+1.1</f>
        <v>80.099999999999994</v>
      </c>
      <c r="H10" s="353"/>
      <c r="I10" s="61"/>
      <c r="J10" s="437" t="s">
        <v>371</v>
      </c>
      <c r="K10" s="437" t="s">
        <v>378</v>
      </c>
      <c r="L10" s="437" t="s">
        <v>364</v>
      </c>
      <c r="M10" s="437" t="s">
        <v>356</v>
      </c>
      <c r="N10" s="437" t="s">
        <v>348</v>
      </c>
      <c r="O10" s="435" t="s">
        <v>339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</row>
    <row r="11" spans="1:256" s="23" customFormat="1" ht="21" customHeight="1">
      <c r="A11" s="31" t="s">
        <v>172</v>
      </c>
      <c r="B11" s="32">
        <f>C11-0.8</f>
        <v>17.399999999999999</v>
      </c>
      <c r="C11" s="32">
        <f>D11-0.8</f>
        <v>18.2</v>
      </c>
      <c r="D11" s="33">
        <v>19</v>
      </c>
      <c r="E11" s="32">
        <f>D11+0.8</f>
        <v>19.8</v>
      </c>
      <c r="F11" s="32">
        <f>E11+0.8</f>
        <v>20.6</v>
      </c>
      <c r="G11" s="32">
        <f>F11+1.3</f>
        <v>21.900000000000002</v>
      </c>
      <c r="H11" s="353"/>
      <c r="I11" s="61"/>
      <c r="J11" s="437" t="s">
        <v>372</v>
      </c>
      <c r="K11" s="437" t="s">
        <v>379</v>
      </c>
      <c r="L11" s="437" t="s">
        <v>365</v>
      </c>
      <c r="M11" s="437" t="s">
        <v>357</v>
      </c>
      <c r="N11" s="437" t="s">
        <v>349</v>
      </c>
      <c r="O11" s="435" t="s">
        <v>340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</row>
    <row r="12" spans="1:256" s="23" customFormat="1" ht="21" customHeight="1">
      <c r="A12" s="31" t="s">
        <v>175</v>
      </c>
      <c r="B12" s="32">
        <f>C12-0.5</f>
        <v>9</v>
      </c>
      <c r="C12" s="32">
        <f>D12-0.5</f>
        <v>9.5</v>
      </c>
      <c r="D12" s="33">
        <v>10</v>
      </c>
      <c r="E12" s="32">
        <f>D12+0.5</f>
        <v>10.5</v>
      </c>
      <c r="F12" s="32">
        <f>E12+0.5</f>
        <v>11</v>
      </c>
      <c r="G12" s="32">
        <f>F12+0.7</f>
        <v>11.7</v>
      </c>
      <c r="H12" s="353"/>
      <c r="I12" s="61"/>
      <c r="J12" s="437" t="s">
        <v>373</v>
      </c>
      <c r="K12" s="437" t="s">
        <v>380</v>
      </c>
      <c r="L12" s="437" t="s">
        <v>366</v>
      </c>
      <c r="M12" s="437" t="s">
        <v>358</v>
      </c>
      <c r="N12" s="438" t="s">
        <v>350</v>
      </c>
      <c r="O12" s="435" t="s">
        <v>341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</row>
    <row r="13" spans="1:256" s="23" customFormat="1" ht="21" customHeight="1">
      <c r="A13" s="31" t="s">
        <v>176</v>
      </c>
      <c r="B13" s="32">
        <f>C13-1</f>
        <v>49.5</v>
      </c>
      <c r="C13" s="32">
        <f>D13-1</f>
        <v>50.5</v>
      </c>
      <c r="D13" s="33">
        <v>51.5</v>
      </c>
      <c r="E13" s="32">
        <f>D13+1</f>
        <v>52.5</v>
      </c>
      <c r="F13" s="32">
        <f>E13+1</f>
        <v>53.5</v>
      </c>
      <c r="G13" s="32">
        <f>F13+1.5</f>
        <v>55</v>
      </c>
      <c r="H13" s="353"/>
      <c r="I13" s="61"/>
      <c r="J13" s="437" t="s">
        <v>374</v>
      </c>
      <c r="K13" s="437" t="s">
        <v>381</v>
      </c>
      <c r="L13" s="437" t="s">
        <v>367</v>
      </c>
      <c r="M13" s="437" t="s">
        <v>359</v>
      </c>
      <c r="N13" s="437" t="s">
        <v>351</v>
      </c>
      <c r="O13" s="435" t="s">
        <v>342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</row>
    <row r="14" spans="1:256" s="23" customFormat="1" ht="21" customHeight="1">
      <c r="A14" s="31"/>
      <c r="B14" s="32"/>
      <c r="C14" s="32"/>
      <c r="D14" s="33"/>
      <c r="E14" s="32"/>
      <c r="F14" s="32"/>
      <c r="G14" s="32"/>
      <c r="H14" s="353"/>
      <c r="I14" s="61"/>
      <c r="J14" s="61"/>
      <c r="K14" s="61"/>
      <c r="L14" s="61"/>
      <c r="M14" s="61"/>
      <c r="N14" s="61"/>
      <c r="O14" s="62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</row>
    <row r="15" spans="1:256" s="23" customFormat="1" ht="21" customHeight="1">
      <c r="A15" s="31"/>
      <c r="B15" s="32"/>
      <c r="C15" s="32"/>
      <c r="D15" s="33"/>
      <c r="E15" s="32"/>
      <c r="F15" s="32"/>
      <c r="G15" s="32"/>
      <c r="H15" s="353"/>
      <c r="I15" s="61"/>
      <c r="J15" s="61"/>
      <c r="K15" s="61"/>
      <c r="L15" s="61"/>
      <c r="M15" s="61"/>
      <c r="N15" s="61"/>
      <c r="O15" s="62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</row>
    <row r="16" spans="1:256" s="23" customFormat="1" ht="21" customHeight="1">
      <c r="A16" s="34"/>
      <c r="B16" s="34"/>
      <c r="C16" s="34"/>
      <c r="D16" s="34"/>
      <c r="E16" s="34"/>
      <c r="F16" s="34"/>
      <c r="G16" s="34"/>
      <c r="H16" s="353"/>
      <c r="I16" s="61"/>
      <c r="K16" s="61"/>
      <c r="L16" s="61"/>
      <c r="M16" s="61"/>
      <c r="N16" s="61"/>
      <c r="O16" s="62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</row>
    <row r="17" spans="1:256" s="23" customFormat="1" ht="21" customHeight="1">
      <c r="A17" s="34"/>
      <c r="B17" s="34"/>
      <c r="C17" s="34"/>
      <c r="D17" s="34"/>
      <c r="E17" s="34"/>
      <c r="F17" s="34"/>
      <c r="G17" s="34"/>
      <c r="H17" s="353"/>
      <c r="I17" s="61"/>
      <c r="J17" s="61"/>
      <c r="K17" s="61"/>
      <c r="L17" s="61"/>
      <c r="M17" s="61"/>
      <c r="N17" s="61"/>
      <c r="O17" s="62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</row>
    <row r="18" spans="1:256" s="23" customFormat="1" ht="21" customHeight="1">
      <c r="A18" s="35"/>
      <c r="B18" s="36"/>
      <c r="C18" s="36"/>
      <c r="D18" s="37"/>
      <c r="E18" s="36"/>
      <c r="F18" s="36"/>
      <c r="G18" s="36"/>
      <c r="H18" s="353"/>
      <c r="I18" s="61"/>
      <c r="J18" s="61"/>
      <c r="K18" s="61"/>
      <c r="L18" s="61"/>
      <c r="M18" s="61"/>
      <c r="N18" s="61"/>
      <c r="O18" s="62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</row>
    <row r="19" spans="1:256" s="23" customFormat="1" ht="21" customHeight="1">
      <c r="A19" s="38"/>
      <c r="B19" s="39"/>
      <c r="C19" s="39"/>
      <c r="D19" s="39"/>
      <c r="E19" s="39"/>
      <c r="F19" s="39"/>
      <c r="G19" s="39"/>
      <c r="H19" s="353"/>
      <c r="I19" s="61"/>
      <c r="J19" s="61"/>
      <c r="K19" s="61"/>
      <c r="L19" s="61"/>
      <c r="M19" s="61"/>
      <c r="N19" s="61"/>
      <c r="O19" s="6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</row>
    <row r="20" spans="1:256" s="23" customFormat="1" ht="21" customHeight="1">
      <c r="A20" s="40"/>
      <c r="B20" s="32"/>
      <c r="C20" s="32"/>
      <c r="D20" s="32"/>
      <c r="E20" s="32"/>
      <c r="F20" s="32"/>
      <c r="G20" s="32"/>
      <c r="H20" s="353"/>
      <c r="I20" s="61"/>
      <c r="J20" s="61"/>
      <c r="K20" s="61"/>
      <c r="L20" s="61"/>
      <c r="M20" s="61"/>
      <c r="N20" s="61"/>
      <c r="O20" s="62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</row>
    <row r="21" spans="1:256" s="23" customFormat="1" ht="21" customHeight="1">
      <c r="A21" s="41"/>
      <c r="B21" s="42"/>
      <c r="C21" s="42"/>
      <c r="D21" s="43"/>
      <c r="E21" s="42"/>
      <c r="F21" s="42"/>
      <c r="G21" s="42"/>
      <c r="H21" s="354"/>
      <c r="I21" s="63"/>
      <c r="J21" s="63"/>
      <c r="K21" s="64"/>
      <c r="L21" s="63"/>
      <c r="M21" s="63"/>
      <c r="N21" s="64"/>
      <c r="O21" s="65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</row>
    <row r="22" spans="1:256" s="23" customFormat="1" ht="16.5">
      <c r="A22" s="44"/>
      <c r="B22" s="45"/>
      <c r="C22" s="45"/>
      <c r="D22" s="46"/>
      <c r="E22" s="45"/>
      <c r="F22" s="45"/>
      <c r="G22" s="47"/>
      <c r="N22" s="25"/>
      <c r="O22" s="50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</row>
    <row r="23" spans="1:256" s="23" customFormat="1">
      <c r="A23" s="48" t="s">
        <v>180</v>
      </c>
      <c r="B23" s="48"/>
      <c r="C23" s="49"/>
      <c r="N23" s="25"/>
      <c r="O23" s="50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</row>
    <row r="24" spans="1:256" s="23" customFormat="1">
      <c r="C24" s="24"/>
      <c r="I24" s="66" t="s">
        <v>181</v>
      </c>
      <c r="J24" s="67">
        <v>44702</v>
      </c>
      <c r="K24" s="66" t="s">
        <v>182</v>
      </c>
      <c r="L24" s="66" t="s">
        <v>250</v>
      </c>
      <c r="M24" s="66" t="s">
        <v>183</v>
      </c>
      <c r="N24" s="25" t="s">
        <v>146</v>
      </c>
      <c r="O24" s="50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24" sqref="G2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0" t="s">
        <v>251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" customFormat="1" ht="16.5">
      <c r="A2" s="409" t="s">
        <v>252</v>
      </c>
      <c r="B2" s="410" t="s">
        <v>253</v>
      </c>
      <c r="C2" s="410" t="s">
        <v>254</v>
      </c>
      <c r="D2" s="410" t="s">
        <v>255</v>
      </c>
      <c r="E2" s="410" t="s">
        <v>256</v>
      </c>
      <c r="F2" s="410" t="s">
        <v>257</v>
      </c>
      <c r="G2" s="410" t="s">
        <v>258</v>
      </c>
      <c r="H2" s="410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410" t="s">
        <v>265</v>
      </c>
      <c r="O2" s="410" t="s">
        <v>266</v>
      </c>
    </row>
    <row r="3" spans="1:15" s="1" customFormat="1" ht="16.5">
      <c r="A3" s="409"/>
      <c r="B3" s="411"/>
      <c r="C3" s="411"/>
      <c r="D3" s="411"/>
      <c r="E3" s="411"/>
      <c r="F3" s="411"/>
      <c r="G3" s="411"/>
      <c r="H3" s="411"/>
      <c r="I3" s="3" t="s">
        <v>267</v>
      </c>
      <c r="J3" s="3" t="s">
        <v>267</v>
      </c>
      <c r="K3" s="3" t="s">
        <v>267</v>
      </c>
      <c r="L3" s="3" t="s">
        <v>267</v>
      </c>
      <c r="M3" s="3" t="s">
        <v>267</v>
      </c>
      <c r="N3" s="411"/>
      <c r="O3" s="411"/>
    </row>
    <row r="4" spans="1:15" ht="27">
      <c r="A4" s="6">
        <v>1</v>
      </c>
      <c r="B4" s="11" t="s">
        <v>268</v>
      </c>
      <c r="C4" s="22" t="s">
        <v>269</v>
      </c>
      <c r="D4" s="11" t="s">
        <v>270</v>
      </c>
      <c r="E4" s="12" t="s">
        <v>271</v>
      </c>
      <c r="F4" s="11" t="s">
        <v>272</v>
      </c>
      <c r="G4" s="6"/>
      <c r="H4" s="6"/>
      <c r="I4" s="21">
        <v>1</v>
      </c>
      <c r="J4" s="21">
        <v>0</v>
      </c>
      <c r="K4" s="21">
        <v>1</v>
      </c>
      <c r="L4" s="6">
        <v>0</v>
      </c>
      <c r="M4" s="6">
        <v>0</v>
      </c>
      <c r="N4" s="6">
        <f>SUM(I4:M4)</f>
        <v>2</v>
      </c>
      <c r="O4" s="6"/>
    </row>
    <row r="5" spans="1:15" ht="27">
      <c r="A5" s="6">
        <v>2</v>
      </c>
      <c r="B5" s="11" t="s">
        <v>273</v>
      </c>
      <c r="C5" s="22" t="s">
        <v>269</v>
      </c>
      <c r="D5" s="11" t="s">
        <v>274</v>
      </c>
      <c r="E5" s="12" t="s">
        <v>271</v>
      </c>
      <c r="F5" s="11" t="s">
        <v>272</v>
      </c>
      <c r="G5" s="6"/>
      <c r="H5" s="6"/>
      <c r="I5" s="21">
        <v>0</v>
      </c>
      <c r="J5" s="21">
        <v>0</v>
      </c>
      <c r="K5" s="21">
        <v>2</v>
      </c>
      <c r="L5" s="21">
        <v>0</v>
      </c>
      <c r="M5" s="6">
        <v>0</v>
      </c>
      <c r="N5" s="6">
        <f>SUM(I5:M5)</f>
        <v>2</v>
      </c>
      <c r="O5" s="6"/>
    </row>
    <row r="6" spans="1:15">
      <c r="A6" s="6"/>
      <c r="B6" s="11"/>
      <c r="C6" s="14"/>
      <c r="D6" s="11"/>
      <c r="E6" s="11"/>
      <c r="F6" s="10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11"/>
      <c r="C7" s="14"/>
      <c r="D7" s="11"/>
      <c r="E7" s="11"/>
      <c r="F7" s="10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01" t="s">
        <v>275</v>
      </c>
      <c r="B12" s="402"/>
      <c r="C12" s="402"/>
      <c r="D12" s="403"/>
      <c r="E12" s="404"/>
      <c r="F12" s="405"/>
      <c r="G12" s="405"/>
      <c r="H12" s="405"/>
      <c r="I12" s="406"/>
      <c r="J12" s="401" t="s">
        <v>276</v>
      </c>
      <c r="K12" s="402"/>
      <c r="L12" s="402"/>
      <c r="M12" s="403"/>
      <c r="N12" s="7"/>
      <c r="O12" s="9"/>
    </row>
    <row r="13" spans="1:15" ht="16.5">
      <c r="A13" s="407" t="s">
        <v>277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2022-05-25T06:19:04Z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