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<sst xmlns="http://schemas.openxmlformats.org/spreadsheetml/2006/main" count="98" uniqueCount="65">
  <si>
    <t>全码规格表</t>
  </si>
  <si>
    <t>款号</t>
  </si>
  <si>
    <t>季节</t>
  </si>
  <si>
    <t>设计师</t>
  </si>
  <si>
    <t>开发工厂</t>
  </si>
  <si>
    <t>品名</t>
  </si>
  <si>
    <t>品牌</t>
  </si>
  <si>
    <t>开发员</t>
  </si>
  <si>
    <t>生产工厂</t>
  </si>
  <si>
    <t>码号</t>
  </si>
  <si>
    <t>±差</t>
  </si>
  <si>
    <t>XS</t>
  </si>
  <si>
    <t>S</t>
  </si>
  <si>
    <t>M</t>
  </si>
  <si>
    <t>L</t>
  </si>
  <si>
    <t>XL</t>
  </si>
  <si>
    <t>XXL</t>
  </si>
  <si>
    <t>号型</t>
  </si>
  <si>
    <t>150/70B</t>
  </si>
  <si>
    <t>155/74B</t>
  </si>
  <si>
    <t>160/78B</t>
  </si>
  <si>
    <t>165/82B</t>
  </si>
  <si>
    <t>170/86B</t>
  </si>
  <si>
    <t>175/90B</t>
  </si>
  <si>
    <t>裤长（内裆缝）</t>
  </si>
  <si>
    <t>±1</t>
  </si>
  <si>
    <t>63</t>
  </si>
  <si>
    <t>+1+1</t>
  </si>
  <si>
    <t>腰围平量</t>
  </si>
  <si>
    <t>±2</t>
  </si>
  <si>
    <t>70</t>
  </si>
  <si>
    <t>+1.5+1</t>
  </si>
  <si>
    <t>+1+1.5</t>
  </si>
  <si>
    <t>+1.5+1.5</t>
  </si>
  <si>
    <t>臀围</t>
  </si>
  <si>
    <t>99.5</t>
  </si>
  <si>
    <t>+0.9+0.9</t>
  </si>
  <si>
    <t>+0.3+0.3</t>
  </si>
  <si>
    <t>+0.5+0.5</t>
  </si>
  <si>
    <t>腿围/2</t>
  </si>
  <si>
    <t>30.5</t>
  </si>
  <si>
    <t>-0.5-0</t>
  </si>
  <si>
    <t>-0-0.5</t>
  </si>
  <si>
    <t>-0.5-0.5</t>
  </si>
  <si>
    <t>膝围/2</t>
  </si>
  <si>
    <t>±0.6</t>
  </si>
  <si>
    <t>26</t>
  </si>
  <si>
    <t>-0+0.4</t>
  </si>
  <si>
    <t>+0.3-0.3</t>
  </si>
  <si>
    <t>+0.5-0</t>
  </si>
  <si>
    <t>脚口/2</t>
  </si>
  <si>
    <t>±0.5</t>
  </si>
  <si>
    <t>24.5</t>
  </si>
  <si>
    <t>-0-0</t>
  </si>
  <si>
    <t>-0-0.3</t>
  </si>
  <si>
    <t>-0.3-0</t>
  </si>
  <si>
    <t>前档长</t>
  </si>
  <si>
    <t>±0.2</t>
  </si>
  <si>
    <t>32</t>
  </si>
  <si>
    <t>+0.4-0</t>
  </si>
  <si>
    <t>-0+0.3</t>
  </si>
  <si>
    <t>后档长</t>
  </si>
  <si>
    <t>41</t>
  </si>
  <si>
    <t>-0.7+0.5</t>
  </si>
  <si>
    <t>+0.6+0.6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</si>
</sst>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/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15" fillId="0" borderId="0"/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/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51" applyFont="1" applyFill="1" applyBorder="1" applyAlignment="1">
      <alignment horizontal="center" vertical="center"/>
    </xf>
    <xf numFmtId="0" fontId="2" fillId="2" borderId="1" xfId="28" applyNumberFormat="1" applyFont="1" applyFill="1" applyBorder="1" applyAlignment="1">
      <alignment horizontal="center" vertical="center" wrapText="1"/>
    </xf>
    <xf numFmtId="49" fontId="2" fillId="2" borderId="2" xfId="28" applyNumberFormat="1" applyFont="1" applyFill="1" applyBorder="1" applyAlignment="1">
      <alignment horizontal="center" vertical="center" wrapText="1"/>
    </xf>
    <xf numFmtId="0" fontId="2" fillId="2" borderId="2" xfId="28" applyNumberFormat="1" applyFont="1" applyFill="1" applyBorder="1" applyAlignment="1">
      <alignment horizontal="center" vertical="center" wrapText="1"/>
    </xf>
    <xf numFmtId="0" fontId="2" fillId="2" borderId="3" xfId="28" applyNumberFormat="1" applyFont="1" applyFill="1" applyBorder="1" applyAlignment="1">
      <alignment horizontal="center" vertical="center" wrapText="1"/>
    </xf>
    <xf numFmtId="0" fontId="2" fillId="2" borderId="2" xfId="52" applyNumberFormat="1" applyFont="1" applyFill="1" applyBorder="1" applyAlignment="1">
      <alignment horizontal="center" vertical="center"/>
    </xf>
    <xf numFmtId="0" fontId="2" fillId="2" borderId="2" xfId="52" applyNumberFormat="1" applyFont="1" applyFill="1" applyBorder="1" applyAlignment="1">
      <alignment horizontal="center"/>
    </xf>
    <xf numFmtId="0" fontId="3" fillId="3" borderId="2" xfId="51" applyFont="1" applyFill="1" applyBorder="1" applyAlignment="1">
      <alignment horizontal="center"/>
    </xf>
    <xf numFmtId="49" fontId="2" fillId="3" borderId="4" xfId="28" applyNumberFormat="1" applyFont="1" applyFill="1" applyBorder="1" applyAlignment="1">
      <alignment horizontal="center" vertical="center"/>
    </xf>
    <xf numFmtId="176" fontId="2" fillId="3" borderId="2" xfId="52" applyNumberFormat="1" applyFont="1" applyFill="1" applyBorder="1" applyAlignment="1">
      <alignment horizontal="center"/>
    </xf>
    <xf numFmtId="49" fontId="2" fillId="3" borderId="5" xfId="28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shrinkToFit="1"/>
    </xf>
    <xf numFmtId="0" fontId="3" fillId="3" borderId="2" xfId="6" applyFont="1" applyFill="1" applyBorder="1" applyAlignment="1">
      <alignment horizontal="center" vertical="center"/>
    </xf>
    <xf numFmtId="176" fontId="3" fillId="3" borderId="2" xfId="52" applyNumberFormat="1" applyFont="1" applyFill="1" applyBorder="1" applyAlignment="1">
      <alignment horizontal="center"/>
    </xf>
    <xf numFmtId="49" fontId="2" fillId="2" borderId="2" xfId="28" applyNumberFormat="1" applyFont="1" applyFill="1" applyBorder="1" applyAlignment="1">
      <alignment horizontal="center" vertical="center"/>
    </xf>
    <xf numFmtId="176" fontId="3" fillId="2" borderId="2" xfId="52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40 5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BK92758&#21355;&#35044;&#35268;&#26684;&#24847;&#35265;-03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全码规格表"/>
      <sheetName val="批版报告"/>
      <sheetName val="跳码样意见"/>
      <sheetName val="产前样意见"/>
      <sheetName val="内件物料"/>
      <sheetName val="内件全码规格表"/>
      <sheetName val="内件工艺说明"/>
    </sheetNames>
    <sheetDataSet>
      <sheetData sheetId="0">
        <row r="5">
          <cell r="G5" t="str">
            <v>HIKING</v>
          </cell>
        </row>
        <row r="6">
          <cell r="G6" t="str">
            <v>女式卫裤</v>
          </cell>
        </row>
        <row r="7">
          <cell r="G7" t="str">
            <v>TAMMBK92758</v>
          </cell>
        </row>
        <row r="8">
          <cell r="G8" t="str">
            <v>22FW</v>
          </cell>
        </row>
        <row r="9">
          <cell r="G9" t="str">
            <v>阿里</v>
          </cell>
        </row>
        <row r="14">
          <cell r="D14" t="str">
            <v>张迪</v>
          </cell>
        </row>
        <row r="15">
          <cell r="D15" t="str">
            <v>常艳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I21" sqref="I21"/>
    </sheetView>
  </sheetViews>
  <sheetFormatPr defaultColWidth="9" defaultRowHeight="13.5"/>
  <cols>
    <col min="2" max="2" width="13" customWidth="1"/>
    <col min="9" max="13" width="13.6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3" t="str">
        <f>[1]封面!G7</f>
        <v>TAMMBK92758</v>
      </c>
      <c r="C2" s="4" t="s">
        <v>2</v>
      </c>
      <c r="D2" s="5" t="str">
        <f>[1]封面!G8</f>
        <v>22FW</v>
      </c>
      <c r="E2" s="4" t="s">
        <v>3</v>
      </c>
      <c r="F2" s="4" t="str">
        <f>[1]封面!D14</f>
        <v>张迪</v>
      </c>
      <c r="G2" s="4" t="s">
        <v>4</v>
      </c>
      <c r="H2" s="6" t="str">
        <f>[1]封面!G9</f>
        <v>阿里</v>
      </c>
    </row>
    <row r="3" spans="1:8">
      <c r="A3" s="2" t="s">
        <v>5</v>
      </c>
      <c r="B3" s="4" t="str">
        <f>[1]封面!G6</f>
        <v>女式卫裤</v>
      </c>
      <c r="C3" s="4" t="s">
        <v>6</v>
      </c>
      <c r="D3" s="5" t="str">
        <f>[1]封面!G5</f>
        <v>HIKING</v>
      </c>
      <c r="E3" s="4" t="s">
        <v>7</v>
      </c>
      <c r="F3" s="4" t="str">
        <f>[1]封面!D15</f>
        <v>常艳</v>
      </c>
      <c r="G3" s="4" t="s">
        <v>8</v>
      </c>
      <c r="H3" s="7"/>
    </row>
    <row r="4" spans="1:13">
      <c r="A4" s="8" t="s">
        <v>9</v>
      </c>
      <c r="B4" s="9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</row>
    <row r="5" spans="1:13">
      <c r="A5" s="8" t="s">
        <v>17</v>
      </c>
      <c r="B5" s="11"/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19</v>
      </c>
      <c r="J5" s="10" t="s">
        <v>20</v>
      </c>
      <c r="K5" s="10" t="s">
        <v>21</v>
      </c>
      <c r="L5" s="10" t="s">
        <v>22</v>
      </c>
      <c r="M5" s="10" t="s">
        <v>23</v>
      </c>
    </row>
    <row r="6" spans="1:13">
      <c r="A6" s="12" t="s">
        <v>24</v>
      </c>
      <c r="B6" s="13" t="s">
        <v>25</v>
      </c>
      <c r="C6" s="14">
        <f>D6-1.5</f>
        <v>60</v>
      </c>
      <c r="D6" s="14">
        <f>E6-1.5</f>
        <v>61.5</v>
      </c>
      <c r="E6" s="15" t="s">
        <v>26</v>
      </c>
      <c r="F6" s="14">
        <f t="shared" ref="F6:H6" si="0">E6+1.5</f>
        <v>64.5</v>
      </c>
      <c r="G6" s="14">
        <f t="shared" si="0"/>
        <v>66</v>
      </c>
      <c r="H6" s="14">
        <f t="shared" si="0"/>
        <v>67.5</v>
      </c>
      <c r="I6" s="17" t="s">
        <v>27</v>
      </c>
      <c r="J6" s="17" t="s">
        <v>27</v>
      </c>
      <c r="K6" s="17" t="s">
        <v>27</v>
      </c>
      <c r="L6" s="17" t="s">
        <v>27</v>
      </c>
      <c r="M6" s="17" t="s">
        <v>27</v>
      </c>
    </row>
    <row r="7" spans="1:13">
      <c r="A7" s="12" t="s">
        <v>28</v>
      </c>
      <c r="B7" s="13" t="s">
        <v>29</v>
      </c>
      <c r="C7" s="16">
        <f>D7-4</f>
        <v>62</v>
      </c>
      <c r="D7" s="16">
        <f>E7-4</f>
        <v>66</v>
      </c>
      <c r="E7" s="15" t="s">
        <v>30</v>
      </c>
      <c r="F7" s="16">
        <f>E7+4</f>
        <v>74</v>
      </c>
      <c r="G7" s="16">
        <f>F7+5</f>
        <v>79</v>
      </c>
      <c r="H7" s="16">
        <f>G7+6</f>
        <v>85</v>
      </c>
      <c r="I7" s="17" t="s">
        <v>31</v>
      </c>
      <c r="J7" s="17" t="s">
        <v>32</v>
      </c>
      <c r="K7" s="17" t="s">
        <v>33</v>
      </c>
      <c r="L7" s="17" t="s">
        <v>31</v>
      </c>
      <c r="M7" s="17" t="s">
        <v>32</v>
      </c>
    </row>
    <row r="8" ht="14.25" spans="1:13">
      <c r="A8" s="12" t="s">
        <v>34</v>
      </c>
      <c r="B8" s="13" t="s">
        <v>29</v>
      </c>
      <c r="C8" s="16">
        <f>D8-3.6</f>
        <v>92.3</v>
      </c>
      <c r="D8" s="16">
        <f>E8-3.6</f>
        <v>95.9</v>
      </c>
      <c r="E8" s="15" t="s">
        <v>35</v>
      </c>
      <c r="F8" s="16">
        <f>E8+4</f>
        <v>103.5</v>
      </c>
      <c r="G8" s="16">
        <f>F8+4</f>
        <v>107.5</v>
      </c>
      <c r="H8" s="16">
        <f>G8+4</f>
        <v>111.5</v>
      </c>
      <c r="I8" s="18" t="s">
        <v>36</v>
      </c>
      <c r="J8" s="18" t="s">
        <v>37</v>
      </c>
      <c r="K8" s="18" t="s">
        <v>38</v>
      </c>
      <c r="L8" s="18" t="s">
        <v>36</v>
      </c>
      <c r="M8" s="18" t="s">
        <v>37</v>
      </c>
    </row>
    <row r="9" spans="1:13">
      <c r="A9" s="12" t="s">
        <v>39</v>
      </c>
      <c r="B9" s="13" t="s">
        <v>25</v>
      </c>
      <c r="C9" s="16">
        <f>D9-1.15</f>
        <v>28.2</v>
      </c>
      <c r="D9" s="16">
        <f>E9-1.15</f>
        <v>29.35</v>
      </c>
      <c r="E9" s="15" t="s">
        <v>40</v>
      </c>
      <c r="F9" s="16">
        <f t="shared" ref="F9:H9" si="1">E9+1.3</f>
        <v>31.8</v>
      </c>
      <c r="G9" s="16">
        <f t="shared" si="1"/>
        <v>33.1</v>
      </c>
      <c r="H9" s="16">
        <f t="shared" si="1"/>
        <v>34.4</v>
      </c>
      <c r="I9" s="17" t="s">
        <v>41</v>
      </c>
      <c r="J9" s="17" t="s">
        <v>42</v>
      </c>
      <c r="K9" s="17" t="s">
        <v>43</v>
      </c>
      <c r="L9" s="17" t="s">
        <v>41</v>
      </c>
      <c r="M9" s="17" t="s">
        <v>42</v>
      </c>
    </row>
    <row r="10" spans="1:13">
      <c r="A10" s="12" t="s">
        <v>44</v>
      </c>
      <c r="B10" s="13" t="s">
        <v>45</v>
      </c>
      <c r="C10" s="16">
        <f>D10-0.7</f>
        <v>24.6</v>
      </c>
      <c r="D10" s="16">
        <f>E10-0.7</f>
        <v>25.3</v>
      </c>
      <c r="E10" s="15" t="s">
        <v>46</v>
      </c>
      <c r="F10" s="16">
        <f>E10+0.7</f>
        <v>26.7</v>
      </c>
      <c r="G10" s="16">
        <f>F10+0.7</f>
        <v>27.4</v>
      </c>
      <c r="H10" s="16">
        <f>G10+0.9</f>
        <v>28.3</v>
      </c>
      <c r="I10" s="17" t="s">
        <v>47</v>
      </c>
      <c r="J10" s="17" t="s">
        <v>48</v>
      </c>
      <c r="K10" s="17" t="s">
        <v>49</v>
      </c>
      <c r="L10" s="17" t="s">
        <v>47</v>
      </c>
      <c r="M10" s="17" t="s">
        <v>48</v>
      </c>
    </row>
    <row r="11" spans="1:13">
      <c r="A11" s="12" t="s">
        <v>50</v>
      </c>
      <c r="B11" s="13" t="s">
        <v>51</v>
      </c>
      <c r="C11" s="16">
        <f>D11-0.5</f>
        <v>23.5</v>
      </c>
      <c r="D11" s="16">
        <f>E11-0.5</f>
        <v>24</v>
      </c>
      <c r="E11" s="15" t="s">
        <v>52</v>
      </c>
      <c r="F11" s="16">
        <f>E11+0.5</f>
        <v>25</v>
      </c>
      <c r="G11" s="16">
        <f>F11+0.5</f>
        <v>25.5</v>
      </c>
      <c r="H11" s="16">
        <f>G11+0.7</f>
        <v>26.2</v>
      </c>
      <c r="I11" s="17" t="s">
        <v>53</v>
      </c>
      <c r="J11" s="17" t="s">
        <v>54</v>
      </c>
      <c r="K11" s="17" t="s">
        <v>55</v>
      </c>
      <c r="L11" s="17" t="s">
        <v>53</v>
      </c>
      <c r="M11" s="17" t="s">
        <v>54</v>
      </c>
    </row>
    <row r="12" spans="1:13">
      <c r="A12" s="12" t="s">
        <v>56</v>
      </c>
      <c r="B12" s="13" t="s">
        <v>57</v>
      </c>
      <c r="C12" s="16">
        <f>D12-0.7</f>
        <v>30.7</v>
      </c>
      <c r="D12" s="16">
        <f>E12-0.6</f>
        <v>31.4</v>
      </c>
      <c r="E12" s="15" t="s">
        <v>58</v>
      </c>
      <c r="F12" s="16">
        <f>E12+0.6</f>
        <v>32.6</v>
      </c>
      <c r="G12" s="16">
        <f>F12+0.7</f>
        <v>33.3</v>
      </c>
      <c r="H12" s="16">
        <f>G12+0.6</f>
        <v>33.9</v>
      </c>
      <c r="I12" s="17" t="s">
        <v>49</v>
      </c>
      <c r="J12" s="17" t="s">
        <v>59</v>
      </c>
      <c r="K12" s="17" t="s">
        <v>60</v>
      </c>
      <c r="L12" s="17" t="s">
        <v>49</v>
      </c>
      <c r="M12" s="17" t="s">
        <v>59</v>
      </c>
    </row>
    <row r="13" spans="1:13">
      <c r="A13" s="12" t="s">
        <v>61</v>
      </c>
      <c r="B13" s="13" t="s">
        <v>57</v>
      </c>
      <c r="C13" s="16">
        <f>D13-0.9</f>
        <v>39.2</v>
      </c>
      <c r="D13" s="16">
        <f>E13-0.9</f>
        <v>40.1</v>
      </c>
      <c r="E13" s="15" t="s">
        <v>62</v>
      </c>
      <c r="F13" s="16">
        <f t="shared" ref="F13:H13" si="2">E13+1.1</f>
        <v>42.1</v>
      </c>
      <c r="G13" s="16">
        <f t="shared" si="2"/>
        <v>43.2</v>
      </c>
      <c r="H13" s="16">
        <f t="shared" si="2"/>
        <v>44.3</v>
      </c>
      <c r="I13" s="17" t="s">
        <v>63</v>
      </c>
      <c r="J13" s="17" t="s">
        <v>43</v>
      </c>
      <c r="K13" s="17" t="s">
        <v>64</v>
      </c>
      <c r="L13" s="17" t="s">
        <v>63</v>
      </c>
      <c r="M13" s="17" t="s">
        <v>43</v>
      </c>
    </row>
  </sheetData>
  <mergeCells count="2">
    <mergeCell ref="A1:H1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2022-05-20T23:24:37Z</dcterms:created>
  <dcterms:modified xsi:type="dcterms:W3CDTF">2022-05-20T23:27:51Z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F4F4C446443E47778773B5C657F92373</vt:lpwstr>
  </property>
  <property fmtid="{D5CDD505-2E9C-101B-9397-08002B2CF9AE}" pid="3" name="KSOProductBuildVer">
    <vt:lpwstr>2052-11.1.0.11744</vt:lpwstr>
  </property>
</Properties>
</file>