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128"/>
  <workbookPr/>
  <mc:AlternateContent xmlns:mc="http://schemas.openxmlformats.org/markup-compatibility/2006">
    <mc:Choice Requires="x15">
      <x15ac:absPath xmlns:x15ac="http://schemas.microsoft.com/office/spreadsheetml/2010/11/ac" url="D:\桌面文件\即发22FW\5-20首期\"/>
    </mc:Choice>
  </mc:AlternateContent>
  <xr:revisionPtr revIDLastSave="0" documentId="13_ncr:1_{B662E851-8CAE-43C8-9EB0-55F3F14BBA5C}" xr6:coauthVersionLast="47" xr6:coauthVersionMax="47" xr10:uidLastSave="{00000000-0000-0000-0000-000000000000}"/>
  <bookViews>
    <workbookView xWindow="-120" yWindow="-120" windowWidth="20730" windowHeight="11160" tabRatio="855" activeTab="2" xr2:uid="{00000000-000D-0000-FFFF-FFFF00000000}"/>
  </bookViews>
  <sheets>
    <sheet name="工作内容" sheetId="1" r:id="rId1"/>
    <sheet name="AQL2.5验货" sheetId="2" r:id="rId2"/>
    <sheet name="验货尺寸表 " sheetId="13" r:id="rId3"/>
    <sheet name="首期" sheetId="17" r:id="rId4"/>
    <sheet name="中期" sheetId="4" r:id="rId5"/>
    <sheet name="验货尺寸表 （中期洗水）" sheetId="14" r:id="rId6"/>
    <sheet name="中期验货尺寸表" sheetId="16" r:id="rId7"/>
    <sheet name="尾期" sheetId="5" r:id="rId8"/>
    <sheet name="验货尺寸表" sheetId="6" r:id="rId9"/>
    <sheet name="Sheet1" sheetId="15" r:id="rId10"/>
    <sheet name="1.面料验布" sheetId="7" r:id="rId11"/>
    <sheet name="2.面料缩率" sheetId="8" r:id="rId12"/>
    <sheet name="3.面料互染" sheetId="9" r:id="rId13"/>
    <sheet name="4.面料静水压" sheetId="10" r:id="rId14"/>
    <sheet name="5.特殊工艺测试" sheetId="11" r:id="rId15"/>
    <sheet name="6.织带类缩率测试" sheetId="12" r:id="rId1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5" i="13" l="1"/>
  <c r="F15" i="13" s="1"/>
  <c r="G15" i="13" s="1"/>
  <c r="C15" i="13"/>
  <c r="B15" i="13" s="1"/>
  <c r="E14" i="13"/>
  <c r="F14" i="13" s="1"/>
  <c r="G14" i="13" s="1"/>
  <c r="C14" i="13"/>
  <c r="B14" i="13" s="1"/>
  <c r="E13" i="13"/>
  <c r="F13" i="13" s="1"/>
  <c r="G13" i="13" s="1"/>
  <c r="C13" i="13"/>
  <c r="B13" i="13" s="1"/>
  <c r="E12" i="13"/>
  <c r="F12" i="13" s="1"/>
  <c r="G12" i="13" s="1"/>
  <c r="C12" i="13"/>
  <c r="B12" i="13" s="1"/>
  <c r="E11" i="13"/>
  <c r="F11" i="13" s="1"/>
  <c r="G11" i="13" s="1"/>
  <c r="C11" i="13"/>
  <c r="B11" i="13" s="1"/>
  <c r="E10" i="13"/>
  <c r="F10" i="13" s="1"/>
  <c r="G10" i="13" s="1"/>
  <c r="C10" i="13"/>
  <c r="B10" i="13" s="1"/>
  <c r="E9" i="13"/>
  <c r="F9" i="13" s="1"/>
  <c r="G9" i="13" s="1"/>
  <c r="C9" i="13"/>
  <c r="B9" i="13" s="1"/>
  <c r="E8" i="13"/>
  <c r="F8" i="13" s="1"/>
  <c r="G8" i="13" s="1"/>
  <c r="C8" i="13"/>
  <c r="B8" i="13" s="1"/>
  <c r="E7" i="13"/>
  <c r="F7" i="13" s="1"/>
  <c r="G7" i="13" s="1"/>
  <c r="C7" i="13"/>
  <c r="B7" i="13" s="1"/>
  <c r="E6" i="13"/>
  <c r="F6" i="13" s="1"/>
  <c r="G6" i="13" s="1"/>
  <c r="C6" i="13"/>
  <c r="B6" i="13" s="1"/>
  <c r="F22" i="14"/>
  <c r="G22" i="14" s="1"/>
  <c r="E22" i="14"/>
  <c r="C22" i="14"/>
  <c r="B22" i="14" s="1"/>
  <c r="G20" i="14"/>
  <c r="F20" i="14"/>
  <c r="E20" i="14"/>
  <c r="C20" i="14"/>
  <c r="B20" i="14"/>
  <c r="E19" i="14"/>
  <c r="F19" i="14" s="1"/>
  <c r="G19" i="14" s="1"/>
  <c r="C19" i="14"/>
  <c r="B19" i="14" s="1"/>
  <c r="E18" i="14"/>
  <c r="F18" i="14" s="1"/>
  <c r="G18" i="14" s="1"/>
  <c r="C18" i="14"/>
  <c r="B18" i="14" s="1"/>
  <c r="E17" i="14"/>
  <c r="F17" i="14" s="1"/>
  <c r="G17" i="14" s="1"/>
  <c r="C17" i="14"/>
  <c r="B17" i="14" s="1"/>
  <c r="E16" i="14"/>
  <c r="F16" i="14" s="1"/>
  <c r="G16" i="14" s="1"/>
  <c r="C16" i="14"/>
  <c r="B16" i="14" s="1"/>
  <c r="F15" i="14"/>
  <c r="G15" i="14" s="1"/>
  <c r="E15" i="14"/>
  <c r="C15" i="14"/>
  <c r="B15" i="14" s="1"/>
  <c r="E14" i="14"/>
  <c r="F14" i="14" s="1"/>
  <c r="G14" i="14" s="1"/>
  <c r="C14" i="14"/>
  <c r="B14" i="14" s="1"/>
  <c r="E13" i="14"/>
  <c r="F13" i="14" s="1"/>
  <c r="G13" i="14" s="1"/>
  <c r="C13" i="14"/>
  <c r="B13" i="14" s="1"/>
  <c r="E12" i="14"/>
  <c r="F12" i="14" s="1"/>
  <c r="G12" i="14" s="1"/>
  <c r="C12" i="14"/>
  <c r="B12" i="14"/>
  <c r="E11" i="14"/>
  <c r="F11" i="14" s="1"/>
  <c r="G11" i="14" s="1"/>
  <c r="C11" i="14"/>
  <c r="B11" i="14" s="1"/>
  <c r="E10" i="14"/>
  <c r="F10" i="14" s="1"/>
  <c r="G10" i="14" s="1"/>
  <c r="C10" i="14"/>
  <c r="B10" i="14" s="1"/>
  <c r="E9" i="14"/>
  <c r="F9" i="14" s="1"/>
  <c r="G9" i="14" s="1"/>
  <c r="C9" i="14"/>
  <c r="B9" i="14" s="1"/>
  <c r="E8" i="14"/>
  <c r="F8" i="14" s="1"/>
  <c r="G8" i="14" s="1"/>
  <c r="C8" i="14"/>
  <c r="B8" i="14"/>
  <c r="F7" i="14"/>
  <c r="G7" i="14" s="1"/>
  <c r="E7" i="14"/>
  <c r="C7" i="14"/>
  <c r="B7" i="14" s="1"/>
  <c r="E6" i="14"/>
  <c r="F6" i="14" s="1"/>
  <c r="G6" i="14" s="1"/>
  <c r="C6" i="14"/>
  <c r="B6" i="14" s="1"/>
</calcChain>
</file>

<file path=xl/sharedStrings.xml><?xml version="1.0" encoding="utf-8"?>
<sst xmlns="http://schemas.openxmlformats.org/spreadsheetml/2006/main" count="813" uniqueCount="373">
  <si>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</si>
  <si>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</si>
  <si>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</si>
  <si>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</si>
  <si>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</si>
  <si>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</si>
  <si>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</si>
  <si>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</si>
  <si>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</si>
  <si>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</si>
  <si>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</si>
  <si>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</si>
  <si>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</si>
  <si>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</si>
  <si>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</si>
  <si>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</si>
  <si>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</si>
  <si>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</si>
  <si>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</si>
  <si>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</si>
  <si>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</si>
  <si>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</si>
  <si>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</si>
  <si>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</si>
  <si>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</si>
  <si>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</si>
  <si>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</si>
  <si>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</si>
  <si>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</si>
  <si>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</si>
  <si>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</si>
  <si>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</si>
  <si>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</si>
  <si>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</si>
  <si>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</si>
  <si>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</si>
  <si>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</si>
  <si>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</si>
  <si>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</si>
  <si>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</si>
  <si>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</si>
  <si>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</si>
  <si>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</si>
  <si>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</si>
  <si>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</si>
  <si>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</si>
  <si>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</si>
  <si>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</si>
  <si>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</si>
  <si>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</si>
  <si>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</si>
  <si>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</si>
  <si>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</si>
  <si>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</si>
  <si>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</si>
  <si>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</si>
  <si>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</si>
  <si>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</si>
  <si>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</si>
  <si>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</si>
  <si>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</si>
  <si>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</si>
  <si>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</si>
  <si>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</si>
  <si>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</si>
  <si>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</si>
  <si>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</si>
  <si>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</si>
  <si>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</si>
  <si>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</si>
  <si>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</si>
  <si>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</si>
  <si>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</si>
  <si>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</si>
  <si>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</si>
  <si>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</si>
  <si>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</si>
  <si>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</si>
  <si>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</si>
  <si>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</si>
  <si>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</si>
  <si>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</si>
  <si>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</si>
  <si>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</si>
  <si>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</si>
  <si>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</si>
  <si>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</si>
  <si>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</si>
  <si>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</si>
  <si>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</si>
  <si>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</si>
  <si>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</si>
  <si>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</si>
  <si>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</si>
  <si>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</si>
  <si>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</si>
  <si>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</si>
  <si>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</si>
  <si>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</si>
  <si>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</si>
  <si>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</si>
  <si>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</si>
  <si>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</si>
  <si>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</si>
  <si>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</si>
  <si>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</si>
  <si>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</si>
  <si>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</si>
  <si>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</si>
  <si>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</si>
  <si>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</si>
  <si>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</si>
  <si>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</si>
  <si>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</si>
  <si>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</si>
  <si>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</si>
  <si>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</si>
  <si>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</si>
  <si>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</si>
  <si>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</si>
  <si>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</si>
  <si>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</si>
  <si>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</si>
  <si>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</si>
  <si>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</si>
  <si>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</si>
  <si>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</si>
  <si>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</si>
  <si>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</si>
  <si>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</si>
  <si>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</si>
  <si>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</si>
  <si>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</si>
  <si>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</si>
  <si>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</si>
  <si>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</si>
  <si>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验货时间：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</si>
  <si>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</si>
  <si>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</si>
  <si>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</si>
  <si>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</si>
  <si>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</si>
  <si>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</si>
  <si>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</si>
  <si>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</si>
  <si>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</si>
  <si>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</si>
  <si>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</si>
  <si>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</si>
  <si>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</si>
  <si>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</si>
  <si>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 xml:space="preserve">     齐色齐码请洗测2-3件，有问题的另加测量数量。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</si>
  <si>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</si>
  <si>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</si>
  <si>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</si>
  <si>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</si>
  <si>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</si>
  <si>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</si>
  <si>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</si>
  <si>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</si>
  <si>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</si>
  <si>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</si>
  <si>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</si>
  <si>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</si>
  <si>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</si>
  <si>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</si>
  <si>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</si>
  <si>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</si>
  <si>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</si>
  <si>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</si>
  <si>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</si>
  <si>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</si>
  <si>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</si>
  <si>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</si>
  <si>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</si>
  <si>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</si>
  <si>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</si>
  <si>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</si>
  <si>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</si>
  <si>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</si>
  <si>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</si>
  <si>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</si>
  <si>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</si>
  <si>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</si>
  <si>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</si>
  <si>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</si>
  <si>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</si>
  <si>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</si>
  <si>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</si>
  <si>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</si>
  <si>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</si>
  <si>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</si>
  <si>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</si>
  <si>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</si>
  <si>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服装QC部门</t>
  </si>
  <si>
    <t>检验人</t>
  </si>
  <si>
    <t xml:space="preserve">     齐色齐码各2-3件，有问题的另加测量数量。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</si>
  <si>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</si>
  <si>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</si>
  <si>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</si>
  <si>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</si>
  <si>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</si>
  <si>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</si>
  <si>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</si>
  <si>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</si>
  <si>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</si>
  <si>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</si>
  <si>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</si>
  <si>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</si>
  <si>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</si>
  <si>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</si>
  <si>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</si>
  <si>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</si>
  <si>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</si>
  <si>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</si>
  <si>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</si>
  <si>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</si>
  <si>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</si>
  <si>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</si>
  <si>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</si>
  <si>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</si>
  <si>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</si>
  <si>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</si>
  <si>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</si>
  <si>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</si>
  <si>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</si>
  <si>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</si>
  <si>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</si>
  <si>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</si>
  <si>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</si>
  <si>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</si>
  <si>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</si>
  <si>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</si>
  <si>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</si>
  <si>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</si>
  <si>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</si>
  <si>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</si>
  <si>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</si>
  <si>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</si>
  <si>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</si>
  <si>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</si>
  <si>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</si>
  <si>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</si>
  <si>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</si>
  <si>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</si>
  <si>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</si>
  <si>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</si>
  <si>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</si>
  <si>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</si>
  <si>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</si>
  <si>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</si>
  <si>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</si>
  <si>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</si>
  <si>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</si>
  <si>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</si>
  <si>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</si>
  <si>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</si>
  <si>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</si>
  <si>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</si>
  <si>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</si>
  <si>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</si>
  <si>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</si>
  <si>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</si>
  <si>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S洗前/后</t>
    <phoneticPr fontId="31" type="noConversion"/>
  </si>
  <si>
    <t>M洗前/后</t>
    <phoneticPr fontId="31" type="noConversion"/>
  </si>
  <si>
    <t>L洗前/后</t>
    <phoneticPr fontId="31" type="noConversion"/>
  </si>
  <si>
    <t>XL洗前/后</t>
    <phoneticPr fontId="31" type="noConversion"/>
  </si>
  <si>
    <t>XXL洗前/后</t>
    <phoneticPr fontId="31" type="noConversion"/>
  </si>
  <si>
    <t>黑色</t>
    <phoneticPr fontId="31" type="noConversion"/>
  </si>
  <si>
    <t>合格证首期未核对，洗唛成分未核对</t>
    <phoneticPr fontId="31" type="noConversion"/>
  </si>
  <si>
    <t>中国红全码各3件</t>
    <phoneticPr fontId="31" type="noConversion"/>
  </si>
  <si>
    <t>白色全码各3件</t>
    <phoneticPr fontId="31" type="noConversion"/>
  </si>
  <si>
    <t>黑色S,L各1件</t>
    <phoneticPr fontId="31" type="noConversion"/>
  </si>
  <si>
    <t>中国红M.XL各1件</t>
    <phoneticPr fontId="31" type="noConversion"/>
  </si>
  <si>
    <t>白色XXL,XXXL,各1件</t>
    <phoneticPr fontId="31" type="noConversion"/>
  </si>
  <si>
    <t>说明：正常</t>
    <phoneticPr fontId="31" type="noConversion"/>
  </si>
  <si>
    <t>入天津库</t>
    <phoneticPr fontId="31" type="noConversion"/>
  </si>
  <si>
    <t>采购凭证编号：</t>
    <phoneticPr fontId="31" type="noConversion"/>
  </si>
  <si>
    <t>①成品完成比例（%）：50%，在后整理过程中抽验</t>
    <phoneticPr fontId="31" type="noConversion"/>
  </si>
  <si>
    <t>②检验明细：中国红S,M,L,XL,XXL,XXXL号各5件未装箱</t>
    <phoneticPr fontId="31" type="noConversion"/>
  </si>
  <si>
    <t>此次出货1500件抽验125件，不良品10件，超标，要求翻箱重新验货。</t>
    <phoneticPr fontId="31" type="noConversion"/>
  </si>
  <si>
    <t>TOREAD-首期（首期）检验报告书</t>
    <phoneticPr fontId="31" type="noConversion"/>
  </si>
  <si>
    <t>青岛即发龙山</t>
    <phoneticPr fontId="31" type="noConversion"/>
  </si>
  <si>
    <t>胶州美纺美特服装</t>
    <phoneticPr fontId="31" type="noConversion"/>
  </si>
  <si>
    <t>晨红</t>
    <phoneticPr fontId="31" type="noConversion"/>
  </si>
  <si>
    <t>藏青色</t>
    <phoneticPr fontId="31" type="noConversion"/>
  </si>
  <si>
    <t>大货首件</t>
    <phoneticPr fontId="31" type="noConversion"/>
  </si>
  <si>
    <t>1》下摆车线宽窄不均匀，下摆不平顺。</t>
    <phoneticPr fontId="31" type="noConversion"/>
  </si>
  <si>
    <t>2》洗水标不牢固。</t>
    <phoneticPr fontId="31" type="noConversion"/>
  </si>
  <si>
    <t>3》领圈压线有宽窄。</t>
    <phoneticPr fontId="31" type="noConversion"/>
  </si>
  <si>
    <t>4》内止口考边线返修后线毛清理不干净，毛茬太多。</t>
    <phoneticPr fontId="31" type="noConversion"/>
  </si>
  <si>
    <t>5》帽口贴车线后，内里起纽。</t>
    <phoneticPr fontId="31" type="noConversion"/>
  </si>
  <si>
    <t>6》内口袋布起纽。</t>
    <phoneticPr fontId="31" type="noConversion"/>
  </si>
  <si>
    <t>7》袖口弹力包边与大身拼接布平顺，起坎。</t>
    <phoneticPr fontId="31" type="noConversion"/>
  </si>
  <si>
    <t>8》拼缝压线注意扒力不要太紧，漏线。</t>
    <phoneticPr fontId="31" type="noConversion"/>
  </si>
  <si>
    <t>9》留意车线有跳针，跳扣</t>
    <phoneticPr fontId="31" type="noConversion"/>
  </si>
  <si>
    <t>建议下脚边贴，帽口贴，袖口贴均需要中烫后再车线，确保车线后平顺，宽窄均匀及尺寸达标！！</t>
    <phoneticPr fontId="31" type="noConversion"/>
  </si>
  <si>
    <t>以上问题请及时改正。请大货要加强改善！！！</t>
    <phoneticPr fontId="31" type="noConversion"/>
  </si>
  <si>
    <t>周云涌</t>
    <phoneticPr fontId="31" type="noConversion"/>
  </si>
  <si>
    <t>王伟芳</t>
    <phoneticPr fontId="31" type="noConversion"/>
  </si>
  <si>
    <t>165/88B</t>
    <phoneticPr fontId="24" type="noConversion"/>
  </si>
  <si>
    <t>170/92B</t>
    <phoneticPr fontId="24" type="noConversion"/>
  </si>
  <si>
    <t>175/96B</t>
    <phoneticPr fontId="24" type="noConversion"/>
  </si>
  <si>
    <t>180/100B</t>
    <phoneticPr fontId="24" type="noConversion"/>
  </si>
  <si>
    <t>185/104B</t>
    <phoneticPr fontId="24" type="noConversion"/>
  </si>
  <si>
    <t>190/108B</t>
    <phoneticPr fontId="24" type="noConversion"/>
  </si>
  <si>
    <t>后中长</t>
    <phoneticPr fontId="44" type="noConversion"/>
  </si>
  <si>
    <t>前中拉链长</t>
    <phoneticPr fontId="44" type="noConversion"/>
  </si>
  <si>
    <t>胸围</t>
    <phoneticPr fontId="44" type="noConversion"/>
  </si>
  <si>
    <t>腰围</t>
    <phoneticPr fontId="44" type="noConversion"/>
  </si>
  <si>
    <t>摆围（平量）</t>
    <phoneticPr fontId="44" type="noConversion"/>
  </si>
  <si>
    <t>肩宽</t>
    <phoneticPr fontId="44" type="noConversion"/>
  </si>
  <si>
    <t>前领高</t>
    <phoneticPr fontId="44" type="noConversion"/>
  </si>
  <si>
    <t>下领围</t>
    <phoneticPr fontId="44" type="noConversion"/>
  </si>
  <si>
    <t>肩点袖长</t>
    <phoneticPr fontId="44" type="noConversion"/>
  </si>
  <si>
    <t>袖肥/2（参考值）</t>
    <phoneticPr fontId="44" type="noConversion"/>
  </si>
  <si>
    <t>袖肘围/2</t>
    <phoneticPr fontId="44" type="noConversion"/>
  </si>
  <si>
    <t>袖口围/2(松量)</t>
    <phoneticPr fontId="44" type="noConversion"/>
  </si>
  <si>
    <t>袖口围/2(拉量)</t>
    <phoneticPr fontId="44" type="noConversion"/>
  </si>
  <si>
    <t>帽高</t>
    <phoneticPr fontId="44" type="noConversion"/>
  </si>
  <si>
    <t>帽宽</t>
    <phoneticPr fontId="44" type="noConversion"/>
  </si>
  <si>
    <t>胸袋长</t>
    <phoneticPr fontId="31" type="noConversion"/>
  </si>
  <si>
    <t>插手袋长</t>
    <phoneticPr fontId="44" type="noConversion"/>
  </si>
  <si>
    <t>验货时间：5-18</t>
    <phoneticPr fontId="31" type="noConversion"/>
  </si>
  <si>
    <t>跟单QC:周云涌</t>
    <phoneticPr fontId="31" type="noConversion"/>
  </si>
  <si>
    <t>工厂负责人：王伟芳</t>
    <phoneticPr fontId="31" type="noConversion"/>
  </si>
  <si>
    <t>TAEEAK91035</t>
    <phoneticPr fontId="31" type="noConversion"/>
  </si>
  <si>
    <r>
      <t>3</t>
    </r>
    <r>
      <rPr>
        <sz val="12"/>
        <color theme="1"/>
        <rFont val="宋体"/>
        <family val="3"/>
        <charset val="134"/>
        <scheme val="minor"/>
      </rPr>
      <t>680#</t>
    </r>
    <phoneticPr fontId="31" type="noConversion"/>
  </si>
  <si>
    <r>
      <t>T</t>
    </r>
    <r>
      <rPr>
        <sz val="12"/>
        <color theme="1"/>
        <rFont val="宋体"/>
        <family val="3"/>
        <charset val="134"/>
        <scheme val="minor"/>
      </rPr>
      <t>PU底透明膜+拉毛布</t>
    </r>
    <phoneticPr fontId="31" type="noConversion"/>
  </si>
  <si>
    <r>
      <t>A</t>
    </r>
    <r>
      <rPr>
        <sz val="12"/>
        <color theme="1"/>
        <rFont val="宋体"/>
        <family val="3"/>
        <charset val="134"/>
        <scheme val="minor"/>
      </rPr>
      <t>E4X晨曦红</t>
    </r>
    <phoneticPr fontId="31" type="noConversion"/>
  </si>
  <si>
    <r>
      <t>T</t>
    </r>
    <r>
      <rPr>
        <sz val="12"/>
        <color theme="1"/>
        <rFont val="宋体"/>
        <family val="3"/>
        <charset val="134"/>
        <scheme val="minor"/>
      </rPr>
      <t>AEEAK91035</t>
    </r>
    <phoneticPr fontId="31" type="noConversion"/>
  </si>
  <si>
    <t>法比克</t>
    <phoneticPr fontId="31" type="noConversion"/>
  </si>
  <si>
    <r>
      <t>3</t>
    </r>
    <r>
      <rPr>
        <sz val="12"/>
        <color theme="1"/>
        <rFont val="宋体"/>
        <family val="3"/>
        <charset val="134"/>
        <scheme val="minor"/>
      </rPr>
      <t>679#</t>
    </r>
    <phoneticPr fontId="31" type="noConversion"/>
  </si>
  <si>
    <r>
      <t>C</t>
    </r>
    <r>
      <rPr>
        <sz val="12"/>
        <color theme="1"/>
        <rFont val="宋体"/>
        <family val="3"/>
        <charset val="134"/>
        <scheme val="minor"/>
      </rPr>
      <t>F2X藏青色</t>
    </r>
    <phoneticPr fontId="31" type="noConversion"/>
  </si>
  <si>
    <r>
      <t>4</t>
    </r>
    <r>
      <rPr>
        <sz val="12"/>
        <color theme="1"/>
        <rFont val="宋体"/>
        <family val="3"/>
        <charset val="134"/>
        <scheme val="minor"/>
      </rPr>
      <t>878#</t>
    </r>
    <phoneticPr fontId="31" type="noConversion"/>
  </si>
  <si>
    <r>
      <t>G</t>
    </r>
    <r>
      <rPr>
        <sz val="12"/>
        <color theme="1"/>
        <rFont val="宋体"/>
        <family val="3"/>
        <charset val="134"/>
        <scheme val="minor"/>
      </rPr>
      <t>01X黑色</t>
    </r>
    <phoneticPr fontId="31" type="noConversion"/>
  </si>
  <si>
    <r>
      <t>X</t>
    </r>
    <r>
      <rPr>
        <sz val="12"/>
        <color theme="1"/>
        <rFont val="宋体"/>
        <family val="3"/>
        <charset val="134"/>
        <scheme val="minor"/>
      </rPr>
      <t>220304037</t>
    </r>
    <phoneticPr fontId="31" type="noConversion"/>
  </si>
  <si>
    <r>
      <t>T</t>
    </r>
    <r>
      <rPr>
        <sz val="12"/>
        <color theme="1"/>
        <rFont val="宋体"/>
        <family val="3"/>
        <charset val="134"/>
        <scheme val="minor"/>
      </rPr>
      <t>2850-84经遍布</t>
    </r>
    <phoneticPr fontId="31" type="noConversion"/>
  </si>
  <si>
    <r>
      <t>2</t>
    </r>
    <r>
      <rPr>
        <sz val="12"/>
        <color theme="1"/>
        <rFont val="宋体"/>
        <family val="3"/>
        <charset val="134"/>
        <scheme val="minor"/>
      </rPr>
      <t>2SS深灰色</t>
    </r>
    <phoneticPr fontId="31" type="noConversion"/>
  </si>
  <si>
    <t>TAEEAK91035</t>
    <phoneticPr fontId="31" type="noConversion"/>
  </si>
  <si>
    <t>乾丰纺织</t>
    <phoneticPr fontId="31" type="noConversion"/>
  </si>
  <si>
    <t>有</t>
    <phoneticPr fontId="31" type="noConversion"/>
  </si>
  <si>
    <t>合格</t>
    <phoneticPr fontId="31" type="noConversion"/>
  </si>
  <si>
    <r>
      <t>Y</t>
    </r>
    <r>
      <rPr>
        <sz val="12"/>
        <color theme="1"/>
        <rFont val="宋体"/>
        <family val="3"/>
        <charset val="134"/>
        <scheme val="minor"/>
      </rPr>
      <t>ES</t>
    </r>
    <phoneticPr fontId="31" type="noConversion"/>
  </si>
  <si>
    <t>测试人签名：王伟芳</t>
    <phoneticPr fontId="31" type="noConversion"/>
  </si>
  <si>
    <t>制表时间：5-18</t>
    <phoneticPr fontId="31" type="noConversion"/>
  </si>
  <si>
    <t>制表时间：5-15</t>
    <phoneticPr fontId="31" type="noConversion"/>
  </si>
  <si>
    <r>
      <rPr>
        <b/>
        <sz val="10"/>
        <color theme="1"/>
        <rFont val="微软雅黑"/>
        <family val="2"/>
        <charset val="134"/>
      </rPr>
      <t>测试要求：面料到厂第一时间放缩，根据面料实际情况，每缸抽取1-2米测试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  <phoneticPr fontId="31" type="noConversion"/>
  </si>
  <si>
    <r>
      <t>4</t>
    </r>
    <r>
      <rPr>
        <sz val="12"/>
        <color theme="1"/>
        <rFont val="宋体"/>
        <family val="3"/>
        <charset val="134"/>
        <scheme val="minor"/>
      </rPr>
      <t>878#-3680#</t>
    </r>
    <phoneticPr fontId="31" type="noConversion"/>
  </si>
  <si>
    <t>TPU底透明膜+拉毛布</t>
    <phoneticPr fontId="31" type="noConversion"/>
  </si>
  <si>
    <r>
      <t>G</t>
    </r>
    <r>
      <rPr>
        <sz val="12"/>
        <color theme="1"/>
        <rFont val="宋体"/>
        <family val="3"/>
        <charset val="134"/>
        <scheme val="minor"/>
      </rPr>
      <t>01X黑色/AE4X晨曦红</t>
    </r>
    <phoneticPr fontId="31" type="noConversion"/>
  </si>
  <si>
    <t>G20SSZD029</t>
    <phoneticPr fontId="31" type="noConversion"/>
  </si>
  <si>
    <t>后领条</t>
    <phoneticPr fontId="31" type="noConversion"/>
  </si>
  <si>
    <t>锦湾</t>
    <phoneticPr fontId="31" type="noConversion"/>
  </si>
  <si>
    <t>黑底白字</t>
    <phoneticPr fontId="31" type="noConversion"/>
  </si>
  <si>
    <t>1.6/2</t>
    <phoneticPr fontId="31" type="noConversion"/>
  </si>
  <si>
    <t>1.9/2</t>
    <phoneticPr fontId="31" type="noConversion"/>
  </si>
  <si>
    <t>1/1.6</t>
    <phoneticPr fontId="31" type="noConversion"/>
  </si>
  <si>
    <r>
      <t>1</t>
    </r>
    <r>
      <rPr>
        <sz val="12"/>
        <color theme="1"/>
        <rFont val="宋体"/>
        <family val="3"/>
        <charset val="134"/>
        <scheme val="minor"/>
      </rPr>
      <t>-1</t>
    </r>
    <phoneticPr fontId="31" type="noConversion"/>
  </si>
  <si>
    <r>
      <t>1</t>
    </r>
    <r>
      <rPr>
        <sz val="12"/>
        <color theme="1"/>
        <rFont val="宋体"/>
        <family val="3"/>
        <charset val="134"/>
        <scheme val="minor"/>
      </rPr>
      <t>-2</t>
    </r>
    <phoneticPr fontId="31" type="noConversion"/>
  </si>
  <si>
    <r>
      <t>1</t>
    </r>
    <r>
      <rPr>
        <sz val="12"/>
        <color theme="1"/>
        <rFont val="宋体"/>
        <family val="3"/>
        <charset val="134"/>
        <scheme val="minor"/>
      </rPr>
      <t>-3</t>
    </r>
    <phoneticPr fontId="31" type="noConversion"/>
  </si>
  <si>
    <t>前胸</t>
    <phoneticPr fontId="31" type="noConversion"/>
  </si>
  <si>
    <t>转移印</t>
    <phoneticPr fontId="31" type="noConversion"/>
  </si>
  <si>
    <t>YES</t>
    <phoneticPr fontId="31" type="noConversion"/>
  </si>
  <si>
    <t>即发龙山</t>
    <phoneticPr fontId="31" type="noConversion"/>
  </si>
  <si>
    <t>XXXL</t>
    <phoneticPr fontId="31" type="noConversion"/>
  </si>
  <si>
    <t>-0.5</t>
    <phoneticPr fontId="31" type="noConversion"/>
  </si>
  <si>
    <t>+0</t>
    <phoneticPr fontId="31" type="noConversion"/>
  </si>
  <si>
    <t>-1</t>
    <phoneticPr fontId="31" type="noConversion"/>
  </si>
  <si>
    <t>-0.4</t>
    <phoneticPr fontId="31" type="noConversion"/>
  </si>
  <si>
    <t>-0.9</t>
    <phoneticPr fontId="31" type="noConversion"/>
  </si>
  <si>
    <t>+0.7</t>
    <phoneticPr fontId="31" type="noConversion"/>
  </si>
  <si>
    <t>+1</t>
    <phoneticPr fontId="3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</si>
</sst>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45">
    <font>
      <sz val="12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12"/>
      <name val="仿宋_GB2312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sz val="11"/>
      <name val="宋体"/>
      <family val="3"/>
      <charset val="134"/>
    </font>
    <font>
      <b/>
      <sz val="11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8"/>
      <color theme="1"/>
      <name val="微软雅黑"/>
      <family val="2"/>
      <charset val="134"/>
    </font>
    <font>
      <b/>
      <sz val="11"/>
      <color rgb="FFFF0000"/>
      <name val="宋体"/>
      <family val="3"/>
      <charset val="134"/>
    </font>
    <font>
      <b/>
      <sz val="10"/>
      <color rgb="FFFF0000"/>
      <name val="宋体"/>
      <family val="3"/>
      <charset val="134"/>
    </font>
    <font>
      <sz val="11"/>
      <color rgb="FF000000"/>
      <name val="微软雅黑"/>
      <family val="2"/>
      <charset val="134"/>
    </font>
    <font>
      <sz val="9"/>
      <color rgb="FF000000"/>
      <name val="宋体"/>
      <family val="3"/>
      <charset val="134"/>
    </font>
    <font>
      <sz val="11"/>
      <color indexed="8"/>
      <name val="宋体"/>
      <family val="3"/>
      <charset val="134"/>
    </font>
    <font>
      <sz val="12"/>
      <name val="宋体"/>
      <family val="3"/>
      <charset val="134"/>
      <scheme val="major"/>
    </font>
    <font>
      <sz val="9"/>
      <name val="宋体"/>
      <family val="2"/>
      <charset val="13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8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 style="double">
        <color auto="1"/>
      </right>
      <top style="hair">
        <color auto="1"/>
      </top>
      <bottom/>
      <diagonal/>
    </border>
  </borders>
  <cellStyleXfs count="13">
    <xf numFmtId="0" fontId="0" fillId="0" borderId="0"/>
    <xf numFmtId="0" fontId="30" fillId="0" borderId="0">
      <alignment vertical="center"/>
    </xf>
    <xf numFmtId="0" fontId="14" fillId="0" borderId="0">
      <alignment vertical="center"/>
    </xf>
    <xf numFmtId="0" fontId="14" fillId="0" borderId="0"/>
    <xf numFmtId="0" fontId="30" fillId="0" borderId="0">
      <alignment vertical="center"/>
    </xf>
    <xf numFmtId="0" fontId="36" fillId="0" borderId="0"/>
    <xf numFmtId="0" fontId="40" fillId="0" borderId="0">
      <alignment horizontal="center" vertical="center"/>
    </xf>
    <xf numFmtId="0" fontId="40" fillId="0" borderId="0">
      <alignment horizontal="center" vertical="top"/>
    </xf>
    <xf numFmtId="0" fontId="41" fillId="0" borderId="0">
      <alignment horizontal="center" vertical="center"/>
    </xf>
    <xf numFmtId="0" fontId="42" fillId="0" borderId="0">
      <alignment vertical="center"/>
    </xf>
    <xf numFmtId="0" fontId="14" fillId="0" borderId="0" applyProtection="0">
      <alignment vertical="center"/>
    </xf>
    <xf numFmtId="0" fontId="42" fillId="0" borderId="0">
      <alignment vertical="center"/>
    </xf>
    <xf numFmtId="0" fontId="14" fillId="0" borderId="0">
      <alignment vertical="center"/>
    </xf>
  </cellStyleXfs>
  <cellXfs count="441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9" fillId="3" borderId="0" xfId="3" applyFont="1" applyFill="1"/>
    <xf numFmtId="0" fontId="10" fillId="3" borderId="9" xfId="2" applyFont="1" applyFill="1" applyBorder="1" applyAlignment="1">
      <alignment horizontal="left" vertical="center"/>
    </xf>
    <xf numFmtId="0" fontId="10" fillId="3" borderId="10" xfId="2" applyFont="1" applyFill="1" applyBorder="1" applyAlignment="1">
      <alignment vertical="center"/>
    </xf>
    <xf numFmtId="176" fontId="0" fillId="3" borderId="2" xfId="0" applyNumberFormat="1" applyFont="1" applyFill="1" applyBorder="1" applyAlignment="1">
      <alignment horizontal="center"/>
    </xf>
    <xf numFmtId="176" fontId="11" fillId="3" borderId="2" xfId="0" applyNumberFormat="1" applyFont="1" applyFill="1" applyBorder="1" applyAlignment="1">
      <alignment horizontal="center"/>
    </xf>
    <xf numFmtId="176" fontId="12" fillId="3" borderId="2" xfId="0" applyNumberFormat="1" applyFont="1" applyFill="1" applyBorder="1" applyAlignment="1">
      <alignment horizontal="center"/>
    </xf>
    <xf numFmtId="0" fontId="0" fillId="3" borderId="2" xfId="0" applyFill="1" applyBorder="1" applyAlignment="1">
      <alignment vertical="center"/>
    </xf>
    <xf numFmtId="0" fontId="0" fillId="3" borderId="2" xfId="0" applyFill="1" applyBorder="1" applyAlignment="1">
      <alignment horizontal="center" vertical="center"/>
    </xf>
    <xf numFmtId="0" fontId="13" fillId="3" borderId="2" xfId="0" applyFont="1" applyFill="1" applyBorder="1" applyAlignment="1">
      <alignment horizontal="left"/>
    </xf>
    <xf numFmtId="176" fontId="12" fillId="3" borderId="2" xfId="1" applyNumberFormat="1" applyFont="1" applyFill="1" applyBorder="1" applyAlignment="1">
      <alignment horizontal="center"/>
    </xf>
    <xf numFmtId="176" fontId="13" fillId="3" borderId="2" xfId="0" applyNumberFormat="1" applyFont="1" applyFill="1" applyBorder="1" applyAlignment="1">
      <alignment horizontal="center"/>
    </xf>
    <xf numFmtId="0" fontId="12" fillId="3" borderId="2" xfId="1" applyFont="1" applyFill="1" applyBorder="1" applyAlignment="1">
      <alignment horizontal="center"/>
    </xf>
    <xf numFmtId="0" fontId="9" fillId="3" borderId="12" xfId="3" applyFont="1" applyFill="1" applyBorder="1" applyAlignment="1"/>
    <xf numFmtId="49" fontId="9" fillId="3" borderId="13" xfId="4" applyNumberFormat="1" applyFont="1" applyFill="1" applyBorder="1" applyAlignment="1">
      <alignment horizontal="center" vertical="center"/>
    </xf>
    <xf numFmtId="49" fontId="9" fillId="3" borderId="13" xfId="4" applyNumberFormat="1" applyFont="1" applyFill="1" applyBorder="1" applyAlignment="1">
      <alignment horizontal="right" vertical="center"/>
    </xf>
    <xf numFmtId="49" fontId="9" fillId="3" borderId="14" xfId="4" applyNumberFormat="1" applyFont="1" applyFill="1" applyBorder="1" applyAlignment="1">
      <alignment horizontal="center" vertical="center"/>
    </xf>
    <xf numFmtId="0" fontId="9" fillId="3" borderId="15" xfId="3" applyFont="1" applyFill="1" applyBorder="1" applyAlignment="1"/>
    <xf numFmtId="49" fontId="9" fillId="3" borderId="16" xfId="3" applyNumberFormat="1" applyFont="1" applyFill="1" applyBorder="1" applyAlignment="1">
      <alignment horizontal="center"/>
    </xf>
    <xf numFmtId="49" fontId="9" fillId="3" borderId="16" xfId="3" applyNumberFormat="1" applyFont="1" applyFill="1" applyBorder="1" applyAlignment="1">
      <alignment horizontal="right"/>
    </xf>
    <xf numFmtId="49" fontId="9" fillId="3" borderId="16" xfId="3" applyNumberFormat="1" applyFont="1" applyFill="1" applyBorder="1" applyAlignment="1">
      <alignment horizontal="right" vertical="center"/>
    </xf>
    <xf numFmtId="49" fontId="9" fillId="3" borderId="17" xfId="3" applyNumberFormat="1" applyFont="1" applyFill="1" applyBorder="1" applyAlignment="1">
      <alignment horizontal="center"/>
    </xf>
    <xf numFmtId="0" fontId="10" fillId="3" borderId="0" xfId="3" applyFont="1" applyFill="1"/>
    <xf numFmtId="0" fontId="0" fillId="3" borderId="0" xfId="4" applyFont="1" applyFill="1">
      <alignment vertical="center"/>
    </xf>
    <xf numFmtId="0" fontId="10" fillId="3" borderId="10" xfId="2" applyFont="1" applyFill="1" applyBorder="1" applyAlignment="1">
      <alignment horizontal="left" vertical="center"/>
    </xf>
    <xf numFmtId="0" fontId="9" fillId="3" borderId="2" xfId="3" applyFont="1" applyFill="1" applyBorder="1" applyAlignment="1" applyProtection="1">
      <alignment horizontal="center" vertical="center"/>
    </xf>
    <xf numFmtId="0" fontId="9" fillId="3" borderId="7" xfId="3" applyFont="1" applyFill="1" applyBorder="1" applyAlignment="1" applyProtection="1">
      <alignment horizontal="center" vertical="center"/>
    </xf>
    <xf numFmtId="0" fontId="10" fillId="3" borderId="2" xfId="4" applyFont="1" applyFill="1" applyBorder="1" applyAlignment="1">
      <alignment horizontal="center" vertical="center"/>
    </xf>
    <xf numFmtId="0" fontId="10" fillId="3" borderId="21" xfId="4" applyFont="1" applyFill="1" applyBorder="1" applyAlignment="1">
      <alignment horizontal="center" vertical="center"/>
    </xf>
    <xf numFmtId="49" fontId="10" fillId="3" borderId="2" xfId="4" applyNumberFormat="1" applyFont="1" applyFill="1" applyBorder="1" applyAlignment="1">
      <alignment horizontal="center" vertical="center"/>
    </xf>
    <xf numFmtId="49" fontId="10" fillId="3" borderId="22" xfId="4" applyNumberFormat="1" applyFont="1" applyFill="1" applyBorder="1" applyAlignment="1">
      <alignment horizontal="center" vertical="center"/>
    </xf>
    <xf numFmtId="49" fontId="9" fillId="3" borderId="2" xfId="4" applyNumberFormat="1" applyFont="1" applyFill="1" applyBorder="1" applyAlignment="1">
      <alignment horizontal="center" vertical="center"/>
    </xf>
    <xf numFmtId="49" fontId="9" fillId="3" borderId="23" xfId="4" applyNumberFormat="1" applyFont="1" applyFill="1" applyBorder="1" applyAlignment="1">
      <alignment horizontal="center" vertical="center"/>
    </xf>
    <xf numFmtId="49" fontId="9" fillId="3" borderId="24" xfId="4" applyNumberFormat="1" applyFont="1" applyFill="1" applyBorder="1" applyAlignment="1">
      <alignment horizontal="center" vertical="center"/>
    </xf>
    <xf numFmtId="49" fontId="10" fillId="3" borderId="24" xfId="4" applyNumberFormat="1" applyFont="1" applyFill="1" applyBorder="1" applyAlignment="1">
      <alignment horizontal="center" vertical="center"/>
    </xf>
    <xf numFmtId="49" fontId="9" fillId="3" borderId="25" xfId="3" applyNumberFormat="1" applyFont="1" applyFill="1" applyBorder="1" applyAlignment="1">
      <alignment horizontal="center"/>
    </xf>
    <xf numFmtId="49" fontId="9" fillId="3" borderId="26" xfId="3" applyNumberFormat="1" applyFont="1" applyFill="1" applyBorder="1" applyAlignment="1">
      <alignment horizontal="center"/>
    </xf>
    <xf numFmtId="49" fontId="9" fillId="3" borderId="26" xfId="4" applyNumberFormat="1" applyFont="1" applyFill="1" applyBorder="1" applyAlignment="1">
      <alignment horizontal="center" vertical="center"/>
    </xf>
    <xf numFmtId="49" fontId="9" fillId="3" borderId="27" xfId="3" applyNumberFormat="1" applyFont="1" applyFill="1" applyBorder="1" applyAlignment="1">
      <alignment horizontal="center"/>
    </xf>
    <xf numFmtId="14" fontId="10" fillId="3" borderId="0" xfId="3" applyNumberFormat="1" applyFont="1" applyFill="1"/>
    <xf numFmtId="0" fontId="14" fillId="0" borderId="0" xfId="2" applyFill="1" applyBorder="1" applyAlignment="1">
      <alignment horizontal="left" vertical="center"/>
    </xf>
    <xf numFmtId="0" fontId="14" fillId="0" borderId="0" xfId="2" applyFont="1" applyFill="1" applyAlignment="1">
      <alignment horizontal="left" vertical="center"/>
    </xf>
    <xf numFmtId="0" fontId="14" fillId="0" borderId="0" xfId="2" applyFill="1" applyAlignment="1">
      <alignment horizontal="left" vertical="center"/>
    </xf>
    <xf numFmtId="0" fontId="16" fillId="0" borderId="29" xfId="2" applyFont="1" applyFill="1" applyBorder="1" applyAlignment="1">
      <alignment horizontal="left" vertical="center"/>
    </xf>
    <xf numFmtId="0" fontId="16" fillId="0" borderId="30" xfId="2" applyFont="1" applyFill="1" applyBorder="1" applyAlignment="1">
      <alignment horizontal="center" vertical="center"/>
    </xf>
    <xf numFmtId="0" fontId="17" fillId="0" borderId="30" xfId="2" applyFont="1" applyFill="1" applyBorder="1" applyAlignment="1">
      <alignment vertical="center"/>
    </xf>
    <xf numFmtId="0" fontId="16" fillId="0" borderId="30" xfId="2" applyFont="1" applyFill="1" applyBorder="1" applyAlignment="1">
      <alignment vertical="center"/>
    </xf>
    <xf numFmtId="0" fontId="16" fillId="0" borderId="31" xfId="2" applyFont="1" applyFill="1" applyBorder="1" applyAlignment="1">
      <alignment vertical="center"/>
    </xf>
    <xf numFmtId="0" fontId="16" fillId="0" borderId="13" xfId="2" applyFont="1" applyFill="1" applyBorder="1" applyAlignment="1">
      <alignment vertical="center"/>
    </xf>
    <xf numFmtId="0" fontId="16" fillId="0" borderId="31" xfId="2" applyFont="1" applyFill="1" applyBorder="1" applyAlignment="1">
      <alignment horizontal="left" vertical="center"/>
    </xf>
    <xf numFmtId="0" fontId="12" fillId="0" borderId="13" xfId="2" applyFont="1" applyFill="1" applyBorder="1" applyAlignment="1">
      <alignment horizontal="right" vertical="center"/>
    </xf>
    <xf numFmtId="0" fontId="16" fillId="0" borderId="13" xfId="2" applyFont="1" applyFill="1" applyBorder="1" applyAlignment="1">
      <alignment horizontal="left" vertical="center"/>
    </xf>
    <xf numFmtId="0" fontId="16" fillId="0" borderId="32" xfId="2" applyFont="1" applyFill="1" applyBorder="1" applyAlignment="1">
      <alignment vertical="center"/>
    </xf>
    <xf numFmtId="0" fontId="16" fillId="0" borderId="33" xfId="2" applyFont="1" applyFill="1" applyBorder="1" applyAlignment="1">
      <alignment vertical="center"/>
    </xf>
    <xf numFmtId="0" fontId="17" fillId="0" borderId="33" xfId="2" applyFont="1" applyFill="1" applyBorder="1" applyAlignment="1">
      <alignment vertical="center"/>
    </xf>
    <xf numFmtId="0" fontId="17" fillId="0" borderId="33" xfId="2" applyFont="1" applyFill="1" applyBorder="1" applyAlignment="1">
      <alignment horizontal="left" vertical="center"/>
    </xf>
    <xf numFmtId="0" fontId="16" fillId="0" borderId="0" xfId="2" applyFont="1" applyFill="1" applyBorder="1" applyAlignment="1">
      <alignment vertical="center"/>
    </xf>
    <xf numFmtId="0" fontId="17" fillId="0" borderId="0" xfId="2" applyFont="1" applyFill="1" applyBorder="1" applyAlignment="1">
      <alignment vertical="center"/>
    </xf>
    <xf numFmtId="0" fontId="17" fillId="0" borderId="0" xfId="2" applyFont="1" applyFill="1" applyAlignment="1">
      <alignment horizontal="left" vertical="center"/>
    </xf>
    <xf numFmtId="0" fontId="16" fillId="0" borderId="29" xfId="2" applyFont="1" applyFill="1" applyBorder="1" applyAlignment="1">
      <alignment vertical="center"/>
    </xf>
    <xf numFmtId="0" fontId="17" fillId="0" borderId="13" xfId="2" applyFont="1" applyFill="1" applyBorder="1" applyAlignment="1">
      <alignment horizontal="left" vertical="center"/>
    </xf>
    <xf numFmtId="0" fontId="17" fillId="0" borderId="13" xfId="2" applyFont="1" applyFill="1" applyBorder="1" applyAlignment="1">
      <alignment vertical="center"/>
    </xf>
    <xf numFmtId="0" fontId="17" fillId="0" borderId="0" xfId="2" applyFont="1" applyFill="1" applyBorder="1" applyAlignment="1">
      <alignment horizontal="left" vertical="center"/>
    </xf>
    <xf numFmtId="0" fontId="16" fillId="0" borderId="30" xfId="2" applyFont="1" applyFill="1" applyBorder="1" applyAlignment="1">
      <alignment horizontal="left" vertical="center"/>
    </xf>
    <xf numFmtId="0" fontId="16" fillId="0" borderId="32" xfId="2" applyFont="1" applyFill="1" applyBorder="1" applyAlignment="1">
      <alignment horizontal="left" vertical="center"/>
    </xf>
    <xf numFmtId="58" fontId="17" fillId="0" borderId="33" xfId="2" applyNumberFormat="1" applyFont="1" applyFill="1" applyBorder="1" applyAlignment="1">
      <alignment vertical="center"/>
    </xf>
    <xf numFmtId="0" fontId="17" fillId="0" borderId="45" xfId="2" applyFont="1" applyFill="1" applyBorder="1" applyAlignment="1">
      <alignment horizontal="left" vertical="center"/>
    </xf>
    <xf numFmtId="0" fontId="17" fillId="0" borderId="46" xfId="2" applyFont="1" applyFill="1" applyBorder="1" applyAlignment="1">
      <alignment horizontal="left" vertical="center"/>
    </xf>
    <xf numFmtId="0" fontId="14" fillId="0" borderId="0" xfId="2" applyFont="1" applyAlignment="1">
      <alignment horizontal="left" vertical="center"/>
    </xf>
    <xf numFmtId="0" fontId="18" fillId="0" borderId="50" xfId="2" applyFont="1" applyBorder="1" applyAlignment="1">
      <alignment horizontal="left" vertical="center"/>
    </xf>
    <xf numFmtId="0" fontId="11" fillId="0" borderId="51" xfId="2" applyFont="1" applyBorder="1" applyAlignment="1">
      <alignment horizontal="left" vertical="center"/>
    </xf>
    <xf numFmtId="0" fontId="11" fillId="0" borderId="29" xfId="2" applyFont="1" applyBorder="1" applyAlignment="1">
      <alignment horizontal="center" vertical="center"/>
    </xf>
    <xf numFmtId="0" fontId="11" fillId="0" borderId="30" xfId="2" applyFont="1" applyBorder="1" applyAlignment="1">
      <alignment horizontal="center" vertical="center"/>
    </xf>
    <xf numFmtId="0" fontId="11" fillId="0" borderId="31" xfId="2" applyFont="1" applyBorder="1" applyAlignment="1">
      <alignment horizontal="left" vertical="center"/>
    </xf>
    <xf numFmtId="0" fontId="11" fillId="0" borderId="13" xfId="2" applyFont="1" applyBorder="1" applyAlignment="1">
      <alignment horizontal="left" vertical="center"/>
    </xf>
    <xf numFmtId="0" fontId="11" fillId="0" borderId="31" xfId="2" applyFont="1" applyBorder="1" applyAlignment="1">
      <alignment vertical="center"/>
    </xf>
    <xf numFmtId="0" fontId="12" fillId="0" borderId="13" xfId="2" applyFont="1" applyBorder="1" applyAlignment="1">
      <alignment vertical="center"/>
    </xf>
    <xf numFmtId="0" fontId="12" fillId="0" borderId="45" xfId="2" applyFont="1" applyBorder="1" applyAlignment="1">
      <alignment vertical="center"/>
    </xf>
    <xf numFmtId="0" fontId="11" fillId="0" borderId="31" xfId="2" applyFont="1" applyBorder="1" applyAlignment="1">
      <alignment horizontal="center" vertical="center"/>
    </xf>
    <xf numFmtId="0" fontId="12" fillId="0" borderId="31" xfId="2" applyFont="1" applyBorder="1" applyAlignment="1">
      <alignment horizontal="left" vertical="center"/>
    </xf>
    <xf numFmtId="0" fontId="20" fillId="0" borderId="32" xfId="2" applyFont="1" applyBorder="1" applyAlignment="1">
      <alignment vertical="center"/>
    </xf>
    <xf numFmtId="0" fontId="11" fillId="0" borderId="29" xfId="2" applyFont="1" applyBorder="1" applyAlignment="1">
      <alignment vertical="center"/>
    </xf>
    <xf numFmtId="0" fontId="14" fillId="0" borderId="30" xfId="2" applyFont="1" applyBorder="1" applyAlignment="1">
      <alignment horizontal="left" vertical="center"/>
    </xf>
    <xf numFmtId="0" fontId="12" fillId="0" borderId="30" xfId="2" applyFont="1" applyBorder="1" applyAlignment="1">
      <alignment horizontal="left" vertical="center"/>
    </xf>
    <xf numFmtId="0" fontId="14" fillId="0" borderId="30" xfId="2" applyFont="1" applyBorder="1" applyAlignment="1">
      <alignment vertical="center"/>
    </xf>
    <xf numFmtId="0" fontId="11" fillId="0" borderId="30" xfId="2" applyFont="1" applyBorder="1" applyAlignment="1">
      <alignment vertical="center"/>
    </xf>
    <xf numFmtId="0" fontId="14" fillId="0" borderId="13" xfId="2" applyFont="1" applyBorder="1" applyAlignment="1">
      <alignment horizontal="left" vertical="center"/>
    </xf>
    <xf numFmtId="0" fontId="12" fillId="0" borderId="13" xfId="2" applyFont="1" applyBorder="1" applyAlignment="1">
      <alignment horizontal="left" vertical="center"/>
    </xf>
    <xf numFmtId="0" fontId="14" fillId="0" borderId="13" xfId="2" applyFont="1" applyBorder="1" applyAlignment="1">
      <alignment vertical="center"/>
    </xf>
    <xf numFmtId="0" fontId="11" fillId="0" borderId="13" xfId="2" applyFont="1" applyBorder="1" applyAlignment="1">
      <alignment vertical="center"/>
    </xf>
    <xf numFmtId="0" fontId="11" fillId="0" borderId="13" xfId="2" applyFont="1" applyBorder="1" applyAlignment="1">
      <alignment horizontal="center" vertical="center"/>
    </xf>
    <xf numFmtId="0" fontId="18" fillId="0" borderId="52" xfId="2" applyFont="1" applyBorder="1" applyAlignment="1">
      <alignment vertical="center"/>
    </xf>
    <xf numFmtId="0" fontId="18" fillId="0" borderId="53" xfId="2" applyFont="1" applyBorder="1" applyAlignment="1">
      <alignment vertical="center"/>
    </xf>
    <xf numFmtId="0" fontId="12" fillId="0" borderId="53" xfId="2" applyFont="1" applyBorder="1" applyAlignment="1">
      <alignment vertical="center"/>
    </xf>
    <xf numFmtId="58" fontId="14" fillId="0" borderId="53" xfId="2" applyNumberFormat="1" applyFont="1" applyBorder="1" applyAlignment="1">
      <alignment vertical="center"/>
    </xf>
    <xf numFmtId="0" fontId="12" fillId="0" borderId="45" xfId="2" applyFont="1" applyBorder="1" applyAlignment="1">
      <alignment horizontal="left" vertical="center"/>
    </xf>
    <xf numFmtId="0" fontId="12" fillId="0" borderId="44" xfId="2" applyFont="1" applyBorder="1" applyAlignment="1">
      <alignment horizontal="left" vertical="center"/>
    </xf>
    <xf numFmtId="0" fontId="14" fillId="0" borderId="0" xfId="2" applyFont="1" applyBorder="1" applyAlignment="1">
      <alignment horizontal="left" vertical="center"/>
    </xf>
    <xf numFmtId="0" fontId="11" fillId="0" borderId="55" xfId="2" applyFont="1" applyBorder="1" applyAlignment="1">
      <alignment vertical="center"/>
    </xf>
    <xf numFmtId="0" fontId="14" fillId="0" borderId="56" xfId="2" applyFont="1" applyBorder="1" applyAlignment="1">
      <alignment horizontal="left" vertical="center"/>
    </xf>
    <xf numFmtId="0" fontId="12" fillId="0" borderId="56" xfId="2" applyFont="1" applyBorder="1" applyAlignment="1">
      <alignment horizontal="left" vertical="center"/>
    </xf>
    <xf numFmtId="0" fontId="14" fillId="0" borderId="56" xfId="2" applyFont="1" applyBorder="1" applyAlignment="1">
      <alignment vertical="center"/>
    </xf>
    <xf numFmtId="0" fontId="11" fillId="0" borderId="56" xfId="2" applyFont="1" applyBorder="1" applyAlignment="1">
      <alignment vertical="center"/>
    </xf>
    <xf numFmtId="0" fontId="11" fillId="0" borderId="55" xfId="2" applyFont="1" applyBorder="1" applyAlignment="1">
      <alignment horizontal="center" vertical="center"/>
    </xf>
    <xf numFmtId="0" fontId="12" fillId="0" borderId="56" xfId="2" applyFont="1" applyBorder="1" applyAlignment="1">
      <alignment horizontal="center" vertical="center"/>
    </xf>
    <xf numFmtId="0" fontId="11" fillId="0" borderId="56" xfId="2" applyFont="1" applyBorder="1" applyAlignment="1">
      <alignment horizontal="center" vertical="center"/>
    </xf>
    <xf numFmtId="0" fontId="14" fillId="0" borderId="56" xfId="2" applyFont="1" applyBorder="1" applyAlignment="1">
      <alignment horizontal="center" vertical="center"/>
    </xf>
    <xf numFmtId="0" fontId="14" fillId="0" borderId="13" xfId="2" applyFont="1" applyBorder="1" applyAlignment="1">
      <alignment horizontal="center" vertical="center"/>
    </xf>
    <xf numFmtId="0" fontId="22" fillId="0" borderId="62" xfId="2" applyFont="1" applyBorder="1" applyAlignment="1">
      <alignment horizontal="left" vertical="center" wrapText="1"/>
    </xf>
    <xf numFmtId="9" fontId="12" fillId="0" borderId="13" xfId="2" applyNumberFormat="1" applyFont="1" applyBorder="1" applyAlignment="1">
      <alignment horizontal="center" vertical="center"/>
    </xf>
    <xf numFmtId="0" fontId="18" fillId="0" borderId="50" xfId="2" applyFont="1" applyBorder="1" applyAlignment="1">
      <alignment vertical="center"/>
    </xf>
    <xf numFmtId="0" fontId="18" fillId="0" borderId="51" xfId="2" applyFont="1" applyBorder="1" applyAlignment="1">
      <alignment vertical="center"/>
    </xf>
    <xf numFmtId="0" fontId="12" fillId="0" borderId="66" xfId="2" applyFont="1" applyBorder="1" applyAlignment="1">
      <alignment vertical="center"/>
    </xf>
    <xf numFmtId="0" fontId="18" fillId="0" borderId="66" xfId="2" applyFont="1" applyBorder="1" applyAlignment="1">
      <alignment vertical="center"/>
    </xf>
    <xf numFmtId="58" fontId="14" fillId="0" borderId="51" xfId="2" applyNumberFormat="1" applyFont="1" applyBorder="1" applyAlignment="1">
      <alignment vertical="center"/>
    </xf>
    <xf numFmtId="0" fontId="12" fillId="0" borderId="60" xfId="2" applyFont="1" applyBorder="1" applyAlignment="1">
      <alignment horizontal="left" vertical="center"/>
    </xf>
    <xf numFmtId="0" fontId="11" fillId="0" borderId="0" xfId="2" applyFont="1" applyBorder="1" applyAlignment="1">
      <alignment vertical="center"/>
    </xf>
    <xf numFmtId="0" fontId="24" fillId="0" borderId="45" xfId="2" applyFont="1" applyBorder="1" applyAlignment="1">
      <alignment horizontal="left" vertical="center" wrapText="1"/>
    </xf>
    <xf numFmtId="0" fontId="24" fillId="0" borderId="45" xfId="2" applyFont="1" applyBorder="1" applyAlignment="1">
      <alignment horizontal="left" vertical="center"/>
    </xf>
    <xf numFmtId="0" fontId="17" fillId="0" borderId="45" xfId="2" applyFont="1" applyBorder="1" applyAlignment="1">
      <alignment horizontal="left" vertical="center"/>
    </xf>
    <xf numFmtId="0" fontId="26" fillId="0" borderId="72" xfId="0" applyFont="1" applyBorder="1"/>
    <xf numFmtId="0" fontId="26" fillId="0" borderId="2" xfId="0" applyFont="1" applyBorder="1"/>
    <xf numFmtId="0" fontId="26" fillId="4" borderId="2" xfId="0" applyFont="1" applyFill="1" applyBorder="1"/>
    <xf numFmtId="0" fontId="0" fillId="0" borderId="72" xfId="0" applyBorder="1"/>
    <xf numFmtId="0" fontId="0" fillId="4" borderId="2" xfId="0" applyFill="1" applyBorder="1"/>
    <xf numFmtId="0" fontId="0" fillId="0" borderId="73" xfId="0" applyBorder="1"/>
    <xf numFmtId="0" fontId="0" fillId="0" borderId="74" xfId="0" applyBorder="1"/>
    <xf numFmtId="0" fontId="0" fillId="4" borderId="74" xfId="0" applyFill="1" applyBorder="1"/>
    <xf numFmtId="0" fontId="0" fillId="5" borderId="0" xfId="0" applyFill="1"/>
    <xf numFmtId="0" fontId="26" fillId="0" borderId="77" xfId="0" applyFont="1" applyBorder="1"/>
    <xf numFmtId="0" fontId="0" fillId="0" borderId="77" xfId="0" applyBorder="1"/>
    <xf numFmtId="0" fontId="0" fillId="0" borderId="78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27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26" fillId="6" borderId="2" xfId="0" applyFont="1" applyFill="1" applyBorder="1" applyAlignment="1">
      <alignment vertical="top" wrapText="1"/>
    </xf>
    <xf numFmtId="0" fontId="28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29" fillId="0" borderId="0" xfId="0" applyFont="1"/>
    <xf numFmtId="0" fontId="29" fillId="0" borderId="0" xfId="0" applyFont="1" applyAlignment="1">
      <alignment vertical="top" wrapText="1"/>
    </xf>
    <xf numFmtId="0" fontId="32" fillId="3" borderId="2" xfId="3" applyFont="1" applyFill="1" applyBorder="1" applyAlignment="1" applyProtection="1">
      <alignment horizontal="center" vertical="center"/>
    </xf>
    <xf numFmtId="0" fontId="33" fillId="3" borderId="2" xfId="4" applyFont="1" applyFill="1" applyBorder="1" applyAlignment="1">
      <alignment horizontal="center" vertical="center"/>
    </xf>
    <xf numFmtId="0" fontId="12" fillId="0" borderId="13" xfId="2" applyFont="1" applyBorder="1" applyAlignment="1">
      <alignment horizontal="left" vertical="center"/>
    </xf>
    <xf numFmtId="0" fontId="12" fillId="0" borderId="45" xfId="2" applyFont="1" applyBorder="1" applyAlignment="1">
      <alignment horizontal="left" vertical="center"/>
    </xf>
    <xf numFmtId="0" fontId="11" fillId="0" borderId="31" xfId="2" applyFont="1" applyBorder="1" applyAlignment="1">
      <alignment horizontal="left" vertical="center"/>
    </xf>
    <xf numFmtId="0" fontId="12" fillId="0" borderId="13" xfId="2" applyFont="1" applyBorder="1" applyAlignment="1">
      <alignment horizontal="center" vertical="center"/>
    </xf>
    <xf numFmtId="0" fontId="11" fillId="0" borderId="31" xfId="2" applyFont="1" applyBorder="1" applyAlignment="1">
      <alignment horizontal="center" vertical="center"/>
    </xf>
    <xf numFmtId="0" fontId="11" fillId="0" borderId="13" xfId="2" applyFont="1" applyBorder="1" applyAlignment="1">
      <alignment horizontal="center" vertical="center"/>
    </xf>
    <xf numFmtId="0" fontId="12" fillId="0" borderId="33" xfId="2" applyFont="1" applyBorder="1" applyAlignment="1">
      <alignment horizontal="left" vertical="center"/>
    </xf>
    <xf numFmtId="0" fontId="12" fillId="0" borderId="46" xfId="2" applyFont="1" applyBorder="1" applyAlignment="1">
      <alignment horizontal="left" vertical="center"/>
    </xf>
    <xf numFmtId="0" fontId="16" fillId="0" borderId="45" xfId="2" applyFont="1" applyBorder="1" applyAlignment="1">
      <alignment horizontal="left" vertical="center"/>
    </xf>
    <xf numFmtId="0" fontId="37" fillId="0" borderId="2" xfId="5" applyFont="1" applyFill="1" applyBorder="1" applyAlignment="1">
      <alignment horizontal="center" vertical="center" shrinkToFit="1"/>
    </xf>
    <xf numFmtId="0" fontId="8" fillId="0" borderId="79" xfId="5" applyFont="1" applyFill="1" applyBorder="1" applyAlignment="1">
      <alignment horizontal="center" vertical="center"/>
    </xf>
    <xf numFmtId="0" fontId="8" fillId="3" borderId="4" xfId="5" applyFont="1" applyFill="1" applyBorder="1" applyAlignment="1">
      <alignment horizontal="center" vertical="center"/>
    </xf>
    <xf numFmtId="0" fontId="8" fillId="0" borderId="4" xfId="5" applyFont="1" applyFill="1" applyBorder="1" applyAlignment="1">
      <alignment horizontal="center" vertical="center"/>
    </xf>
    <xf numFmtId="0" fontId="8" fillId="0" borderId="80" xfId="5" applyFont="1" applyFill="1" applyBorder="1" applyAlignment="1">
      <alignment horizontal="center" vertical="center"/>
    </xf>
    <xf numFmtId="0" fontId="11" fillId="0" borderId="13" xfId="2" applyNumberFormat="1" applyFont="1" applyBorder="1" applyAlignment="1">
      <alignment horizontal="center" vertical="center"/>
    </xf>
    <xf numFmtId="0" fontId="38" fillId="0" borderId="13" xfId="2" applyNumberFormat="1" applyFont="1" applyBorder="1" applyAlignment="1">
      <alignment horizontal="center" vertical="center"/>
    </xf>
    <xf numFmtId="0" fontId="39" fillId="0" borderId="45" xfId="2" applyFont="1" applyBorder="1" applyAlignment="1">
      <alignment horizontal="left" vertical="center"/>
    </xf>
    <xf numFmtId="0" fontId="43" fillId="0" borderId="2" xfId="12" applyFont="1" applyBorder="1" applyAlignment="1">
      <alignment horizontal="center"/>
    </xf>
    <xf numFmtId="0" fontId="43" fillId="0" borderId="2" xfId="12" applyFont="1" applyBorder="1" applyAlignment="1">
      <alignment horizontal="left"/>
    </xf>
    <xf numFmtId="0" fontId="43" fillId="7" borderId="2" xfId="12" applyFont="1" applyFill="1" applyBorder="1" applyAlignment="1">
      <alignment horizontal="left"/>
    </xf>
    <xf numFmtId="0" fontId="43" fillId="7" borderId="2" xfId="12" applyFont="1" applyFill="1" applyBorder="1" applyAlignment="1">
      <alignment horizontal="center"/>
    </xf>
    <xf numFmtId="49" fontId="9" fillId="3" borderId="3" xfId="4" applyNumberFormat="1" applyFont="1" applyFill="1" applyBorder="1" applyAlignment="1">
      <alignment horizontal="center" vertical="center"/>
    </xf>
    <xf numFmtId="49" fontId="9" fillId="3" borderId="82" xfId="4" applyNumberFormat="1" applyFont="1" applyFill="1" applyBorder="1" applyAlignment="1">
      <alignment horizontal="center" vertical="center"/>
    </xf>
    <xf numFmtId="49" fontId="9" fillId="3" borderId="2" xfId="3" applyNumberFormat="1" applyFont="1" applyFill="1" applyBorder="1" applyAlignment="1">
      <alignment horizontal="center"/>
    </xf>
    <xf numFmtId="0" fontId="10" fillId="3" borderId="2" xfId="3" applyFont="1" applyFill="1" applyBorder="1"/>
    <xf numFmtId="0" fontId="9" fillId="3" borderId="2" xfId="3" applyFont="1" applyFill="1" applyBorder="1"/>
    <xf numFmtId="0" fontId="36" fillId="0" borderId="2" xfId="0" applyFont="1" applyBorder="1" applyAlignment="1">
      <alignment horizontal="center"/>
    </xf>
    <xf numFmtId="0" fontId="36" fillId="0" borderId="2" xfId="0" applyFont="1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2" xfId="0" applyBorder="1" applyAlignment="1">
      <alignment wrapText="1"/>
    </xf>
    <xf numFmtId="12" fontId="36" fillId="0" borderId="2" xfId="0" applyNumberFormat="1" applyFont="1" applyBorder="1" applyAlignment="1">
      <alignment horizontal="center"/>
    </xf>
    <xf numFmtId="0" fontId="36" fillId="0" borderId="2" xfId="0" applyFont="1" applyBorder="1"/>
    <xf numFmtId="49" fontId="36" fillId="0" borderId="2" xfId="0" applyNumberFormat="1" applyFont="1" applyBorder="1" applyAlignment="1">
      <alignment horizontal="center"/>
    </xf>
    <xf numFmtId="0" fontId="25" fillId="0" borderId="70" xfId="0" applyFont="1" applyBorder="1" applyAlignment="1">
      <alignment horizontal="center" vertical="center" wrapText="1"/>
    </xf>
    <xf numFmtId="0" fontId="25" fillId="0" borderId="71" xfId="0" applyFont="1" applyBorder="1" applyAlignment="1">
      <alignment horizontal="center" vertical="center" wrapText="1"/>
    </xf>
    <xf numFmtId="0" fontId="25" fillId="0" borderId="75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26" fillId="4" borderId="5" xfId="0" applyFont="1" applyFill="1" applyBorder="1" applyAlignment="1">
      <alignment horizontal="center" vertical="center"/>
    </xf>
    <xf numFmtId="0" fontId="26" fillId="4" borderId="7" xfId="0" applyFont="1" applyFill="1" applyBorder="1" applyAlignment="1">
      <alignment horizontal="center" vertical="center"/>
    </xf>
    <xf numFmtId="0" fontId="26" fillId="0" borderId="76" xfId="0" applyFont="1" applyBorder="1" applyAlignment="1">
      <alignment horizontal="center" vertical="center"/>
    </xf>
    <xf numFmtId="0" fontId="10" fillId="3" borderId="0" xfId="3" applyFont="1" applyFill="1" applyBorder="1" applyAlignment="1">
      <alignment horizontal="center"/>
    </xf>
    <xf numFmtId="0" fontId="9" fillId="3" borderId="0" xfId="3" applyFont="1" applyFill="1" applyBorder="1" applyAlignment="1">
      <alignment horizontal="center"/>
    </xf>
    <xf numFmtId="0" fontId="9" fillId="3" borderId="10" xfId="2" applyFont="1" applyFill="1" applyBorder="1" applyAlignment="1">
      <alignment horizontal="center" vertical="center"/>
    </xf>
    <xf numFmtId="0" fontId="9" fillId="3" borderId="19" xfId="2" applyFont="1" applyFill="1" applyBorder="1" applyAlignment="1">
      <alignment horizontal="center" vertical="center"/>
    </xf>
    <xf numFmtId="0" fontId="10" fillId="3" borderId="2" xfId="3" applyFont="1" applyFill="1" applyBorder="1" applyAlignment="1">
      <alignment horizontal="center" vertical="center"/>
    </xf>
    <xf numFmtId="0" fontId="10" fillId="3" borderId="2" xfId="3" applyFont="1" applyFill="1" applyBorder="1" applyAlignment="1" applyProtection="1">
      <alignment horizontal="center" vertical="center"/>
    </xf>
    <xf numFmtId="0" fontId="10" fillId="3" borderId="20" xfId="3" applyFont="1" applyFill="1" applyBorder="1" applyAlignment="1" applyProtection="1">
      <alignment horizontal="center" vertical="center"/>
    </xf>
    <xf numFmtId="0" fontId="10" fillId="3" borderId="11" xfId="3" applyFont="1" applyFill="1" applyBorder="1" applyAlignment="1" applyProtection="1">
      <alignment horizontal="center" vertical="center"/>
    </xf>
    <xf numFmtId="0" fontId="9" fillId="3" borderId="10" xfId="3" applyFont="1" applyFill="1" applyBorder="1" applyAlignment="1">
      <alignment horizontal="center"/>
    </xf>
    <xf numFmtId="0" fontId="9" fillId="3" borderId="2" xfId="3" applyFont="1" applyFill="1" applyBorder="1" applyAlignment="1">
      <alignment horizontal="center"/>
    </xf>
    <xf numFmtId="0" fontId="9" fillId="3" borderId="81" xfId="3" applyFont="1" applyFill="1" applyBorder="1" applyAlignment="1">
      <alignment horizontal="center"/>
    </xf>
    <xf numFmtId="0" fontId="23" fillId="0" borderId="53" xfId="2" applyFont="1" applyBorder="1" applyAlignment="1">
      <alignment horizontal="center" vertical="center"/>
    </xf>
    <xf numFmtId="0" fontId="18" fillId="0" borderId="39" xfId="2" applyFont="1" applyBorder="1" applyAlignment="1">
      <alignment horizontal="center" vertical="center"/>
    </xf>
    <xf numFmtId="0" fontId="18" fillId="0" borderId="69" xfId="2" applyFont="1" applyBorder="1" applyAlignment="1">
      <alignment horizontal="center" vertical="center"/>
    </xf>
    <xf numFmtId="0" fontId="12" fillId="0" borderId="66" xfId="2" applyFont="1" applyBorder="1" applyAlignment="1">
      <alignment horizontal="center" vertical="center"/>
    </xf>
    <xf numFmtId="0" fontId="12" fillId="0" borderId="67" xfId="2" applyFont="1" applyBorder="1" applyAlignment="1">
      <alignment horizontal="center" vertical="center"/>
    </xf>
    <xf numFmtId="0" fontId="18" fillId="0" borderId="39" xfId="2" applyFont="1" applyFill="1" applyBorder="1" applyAlignment="1">
      <alignment horizontal="left" vertical="center"/>
    </xf>
    <xf numFmtId="0" fontId="12" fillId="0" borderId="61" xfId="2" applyFont="1" applyFill="1" applyBorder="1" applyAlignment="1">
      <alignment horizontal="left" vertical="center"/>
    </xf>
    <xf numFmtId="0" fontId="12" fillId="0" borderId="39" xfId="2" applyFont="1" applyFill="1" applyBorder="1" applyAlignment="1">
      <alignment horizontal="left" vertical="center"/>
    </xf>
    <xf numFmtId="0" fontId="12" fillId="0" borderId="67" xfId="2" applyFont="1" applyFill="1" applyBorder="1" applyAlignment="1">
      <alignment horizontal="left" vertical="center"/>
    </xf>
    <xf numFmtId="0" fontId="38" fillId="0" borderId="38" xfId="2" applyFont="1" applyFill="1" applyBorder="1" applyAlignment="1">
      <alignment horizontal="left" vertical="center"/>
    </xf>
    <xf numFmtId="0" fontId="38" fillId="0" borderId="37" xfId="2" applyFont="1" applyFill="1" applyBorder="1" applyAlignment="1">
      <alignment horizontal="left" vertical="center"/>
    </xf>
    <xf numFmtId="0" fontId="38" fillId="0" borderId="48" xfId="2" applyFont="1" applyFill="1" applyBorder="1" applyAlignment="1">
      <alignment horizontal="left" vertical="center"/>
    </xf>
    <xf numFmtId="0" fontId="38" fillId="0" borderId="41" xfId="2" applyFont="1" applyFill="1" applyBorder="1" applyAlignment="1">
      <alignment horizontal="left" vertical="center"/>
    </xf>
    <xf numFmtId="0" fontId="38" fillId="0" borderId="42" xfId="2" applyFont="1" applyFill="1" applyBorder="1" applyAlignment="1">
      <alignment horizontal="left" vertical="center"/>
    </xf>
    <xf numFmtId="0" fontId="38" fillId="0" borderId="49" xfId="2" applyFont="1" applyFill="1" applyBorder="1" applyAlignment="1">
      <alignment horizontal="left" vertical="center"/>
    </xf>
    <xf numFmtId="0" fontId="18" fillId="0" borderId="54" xfId="2" applyFont="1" applyBorder="1" applyAlignment="1">
      <alignment horizontal="left" vertical="center"/>
    </xf>
    <xf numFmtId="0" fontId="18" fillId="0" borderId="53" xfId="2" applyFont="1" applyBorder="1" applyAlignment="1">
      <alignment horizontal="left" vertical="center"/>
    </xf>
    <xf numFmtId="0" fontId="18" fillId="0" borderId="59" xfId="2" applyFont="1" applyBorder="1" applyAlignment="1">
      <alignment horizontal="left" vertical="center"/>
    </xf>
    <xf numFmtId="0" fontId="11" fillId="0" borderId="32" xfId="2" applyFont="1" applyBorder="1" applyAlignment="1">
      <alignment horizontal="left" vertical="center"/>
    </xf>
    <xf numFmtId="0" fontId="11" fillId="0" borderId="33" xfId="2" applyFont="1" applyBorder="1" applyAlignment="1">
      <alignment horizontal="left" vertical="center"/>
    </xf>
    <xf numFmtId="0" fontId="11" fillId="0" borderId="46" xfId="2" applyFont="1" applyBorder="1" applyAlignment="1">
      <alignment horizontal="left" vertical="center"/>
    </xf>
    <xf numFmtId="0" fontId="12" fillId="0" borderId="64" xfId="2" applyFont="1" applyFill="1" applyBorder="1" applyAlignment="1">
      <alignment horizontal="left" vertical="center"/>
    </xf>
    <xf numFmtId="0" fontId="12" fillId="0" borderId="65" xfId="2" applyFont="1" applyFill="1" applyBorder="1" applyAlignment="1">
      <alignment horizontal="left" vertical="center"/>
    </xf>
    <xf numFmtId="0" fontId="12" fillId="0" borderId="68" xfId="2" applyFont="1" applyFill="1" applyBorder="1" applyAlignment="1">
      <alignment horizontal="left" vertical="center"/>
    </xf>
    <xf numFmtId="0" fontId="16" fillId="0" borderId="31" xfId="2" applyFont="1" applyFill="1" applyBorder="1" applyAlignment="1">
      <alignment horizontal="left" vertical="center"/>
    </xf>
    <xf numFmtId="0" fontId="16" fillId="0" borderId="13" xfId="2" applyFont="1" applyFill="1" applyBorder="1" applyAlignment="1">
      <alignment horizontal="left" vertical="center"/>
    </xf>
    <xf numFmtId="0" fontId="16" fillId="0" borderId="63" xfId="2" applyFont="1" applyFill="1" applyBorder="1" applyAlignment="1">
      <alignment horizontal="left" vertical="center"/>
    </xf>
    <xf numFmtId="0" fontId="16" fillId="0" borderId="42" xfId="2" applyFont="1" applyFill="1" applyBorder="1" applyAlignment="1">
      <alignment horizontal="left" vertical="center"/>
    </xf>
    <xf numFmtId="0" fontId="16" fillId="0" borderId="49" xfId="2" applyFont="1" applyFill="1" applyBorder="1" applyAlignment="1">
      <alignment horizontal="left" vertical="center"/>
    </xf>
    <xf numFmtId="0" fontId="38" fillId="0" borderId="64" xfId="2" applyFont="1" applyFill="1" applyBorder="1" applyAlignment="1">
      <alignment horizontal="left" vertical="center"/>
    </xf>
    <xf numFmtId="0" fontId="38" fillId="0" borderId="65" xfId="2" applyFont="1" applyFill="1" applyBorder="1" applyAlignment="1">
      <alignment horizontal="left" vertical="center"/>
    </xf>
    <xf numFmtId="0" fontId="38" fillId="0" borderId="68" xfId="2" applyFont="1" applyFill="1" applyBorder="1" applyAlignment="1">
      <alignment horizontal="left" vertical="center"/>
    </xf>
    <xf numFmtId="0" fontId="11" fillId="0" borderId="55" xfId="2" applyFont="1" applyBorder="1" applyAlignment="1">
      <alignment horizontal="left" vertical="center"/>
    </xf>
    <xf numFmtId="0" fontId="11" fillId="0" borderId="56" xfId="2" applyFont="1" applyBorder="1" applyAlignment="1">
      <alignment horizontal="left" vertical="center"/>
    </xf>
    <xf numFmtId="0" fontId="11" fillId="0" borderId="60" xfId="2" applyFont="1" applyBorder="1" applyAlignment="1">
      <alignment horizontal="left" vertical="center"/>
    </xf>
    <xf numFmtId="0" fontId="18" fillId="0" borderId="54" xfId="5" applyFont="1" applyBorder="1" applyAlignment="1">
      <alignment horizontal="left" vertical="center"/>
    </xf>
    <xf numFmtId="0" fontId="18" fillId="0" borderId="53" xfId="5" applyFont="1" applyBorder="1" applyAlignment="1">
      <alignment horizontal="left" vertical="center"/>
    </xf>
    <xf numFmtId="0" fontId="18" fillId="0" borderId="59" xfId="5" applyFont="1" applyBorder="1" applyAlignment="1">
      <alignment horizontal="left" vertical="center"/>
    </xf>
    <xf numFmtId="9" fontId="12" fillId="0" borderId="40" xfId="2" applyNumberFormat="1" applyFont="1" applyBorder="1" applyAlignment="1">
      <alignment horizontal="left" vertical="center"/>
    </xf>
    <xf numFmtId="9" fontId="12" fillId="0" borderId="35" xfId="2" applyNumberFormat="1" applyFont="1" applyBorder="1" applyAlignment="1">
      <alignment horizontal="left" vertical="center"/>
    </xf>
    <xf numFmtId="9" fontId="12" fillId="0" borderId="47" xfId="2" applyNumberFormat="1" applyFont="1" applyBorder="1" applyAlignment="1">
      <alignment horizontal="left" vertical="center"/>
    </xf>
    <xf numFmtId="9" fontId="12" fillId="0" borderId="41" xfId="2" applyNumberFormat="1" applyFont="1" applyBorder="1" applyAlignment="1">
      <alignment horizontal="left" vertical="center"/>
    </xf>
    <xf numFmtId="9" fontId="12" fillId="0" borderId="42" xfId="2" applyNumberFormat="1" applyFont="1" applyBorder="1" applyAlignment="1">
      <alignment horizontal="left" vertical="center"/>
    </xf>
    <xf numFmtId="9" fontId="12" fillId="0" borderId="49" xfId="2" applyNumberFormat="1" applyFont="1" applyBorder="1" applyAlignment="1">
      <alignment horizontal="left" vertical="center"/>
    </xf>
    <xf numFmtId="0" fontId="16" fillId="0" borderId="55" xfId="2" applyFont="1" applyFill="1" applyBorder="1" applyAlignment="1">
      <alignment horizontal="left" vertical="center"/>
    </xf>
    <xf numFmtId="0" fontId="16" fillId="0" borderId="56" xfId="2" applyFont="1" applyFill="1" applyBorder="1" applyAlignment="1">
      <alignment horizontal="left" vertical="center"/>
    </xf>
    <xf numFmtId="0" fontId="16" fillId="0" borderId="60" xfId="2" applyFont="1" applyFill="1" applyBorder="1" applyAlignment="1">
      <alignment horizontal="left" vertical="center"/>
    </xf>
    <xf numFmtId="0" fontId="11" fillId="0" borderId="61" xfId="2" applyFont="1" applyBorder="1" applyAlignment="1">
      <alignment horizontal="left" vertical="center"/>
    </xf>
    <xf numFmtId="0" fontId="11" fillId="0" borderId="39" xfId="2" applyFont="1" applyBorder="1" applyAlignment="1">
      <alignment horizontal="left" vertical="center"/>
    </xf>
    <xf numFmtId="0" fontId="11" fillId="0" borderId="67" xfId="2" applyFont="1" applyBorder="1" applyAlignment="1">
      <alignment horizontal="left" vertical="center"/>
    </xf>
    <xf numFmtId="0" fontId="11" fillId="0" borderId="41" xfId="2" applyFont="1" applyBorder="1" applyAlignment="1">
      <alignment horizontal="left" vertical="center" wrapText="1"/>
    </xf>
    <xf numFmtId="0" fontId="11" fillId="0" borderId="42" xfId="2" applyFont="1" applyBorder="1" applyAlignment="1">
      <alignment horizontal="left" vertical="center" wrapText="1"/>
    </xf>
    <xf numFmtId="0" fontId="11" fillId="0" borderId="49" xfId="2" applyFont="1" applyBorder="1" applyAlignment="1">
      <alignment horizontal="left" vertical="center" wrapText="1"/>
    </xf>
    <xf numFmtId="14" fontId="12" fillId="0" borderId="13" xfId="2" applyNumberFormat="1" applyFont="1" applyBorder="1" applyAlignment="1">
      <alignment horizontal="center" vertical="center"/>
    </xf>
    <xf numFmtId="14" fontId="12" fillId="0" borderId="45" xfId="2" applyNumberFormat="1" applyFont="1" applyBorder="1" applyAlignment="1">
      <alignment horizontal="center" vertical="center"/>
    </xf>
    <xf numFmtId="0" fontId="11" fillId="0" borderId="31" xfId="2" applyFont="1" applyBorder="1" applyAlignment="1">
      <alignment horizontal="left" vertical="center"/>
    </xf>
    <xf numFmtId="0" fontId="11" fillId="0" borderId="13" xfId="2" applyFont="1" applyBorder="1" applyAlignment="1">
      <alignment horizontal="left" vertical="center"/>
    </xf>
    <xf numFmtId="0" fontId="12" fillId="0" borderId="36" xfId="2" applyNumberFormat="1" applyFont="1" applyBorder="1" applyAlignment="1">
      <alignment horizontal="left" vertical="center"/>
    </xf>
    <xf numFmtId="0" fontId="12" fillId="0" borderId="48" xfId="2" applyNumberFormat="1" applyFont="1" applyBorder="1" applyAlignment="1">
      <alignment horizontal="left" vertical="center"/>
    </xf>
    <xf numFmtId="0" fontId="12" fillId="0" borderId="33" xfId="2" applyFont="1" applyBorder="1" applyAlignment="1">
      <alignment horizontal="center" vertical="center"/>
    </xf>
    <xf numFmtId="0" fontId="12" fillId="0" borderId="46" xfId="2" applyFont="1" applyBorder="1" applyAlignment="1">
      <alignment horizontal="center" vertical="center"/>
    </xf>
    <xf numFmtId="14" fontId="12" fillId="0" borderId="33" xfId="2" applyNumberFormat="1" applyFont="1" applyBorder="1" applyAlignment="1">
      <alignment horizontal="center" vertical="center"/>
    </xf>
    <xf numFmtId="14" fontId="12" fillId="0" borderId="46" xfId="2" applyNumberFormat="1" applyFont="1" applyBorder="1" applyAlignment="1">
      <alignment horizontal="center" vertical="center"/>
    </xf>
    <xf numFmtId="0" fontId="12" fillId="0" borderId="36" xfId="2" applyNumberFormat="1" applyFont="1" applyBorder="1" applyAlignment="1">
      <alignment horizontal="center" vertical="center"/>
    </xf>
    <xf numFmtId="0" fontId="12" fillId="0" borderId="48" xfId="2" applyNumberFormat="1" applyFont="1" applyBorder="1" applyAlignment="1">
      <alignment horizontal="center" vertical="center"/>
    </xf>
    <xf numFmtId="0" fontId="12" fillId="0" borderId="13" xfId="2" applyFont="1" applyBorder="1" applyAlignment="1">
      <alignment horizontal="left" vertical="center"/>
    </xf>
    <xf numFmtId="0" fontId="12" fillId="0" borderId="45" xfId="2" applyFont="1" applyBorder="1" applyAlignment="1">
      <alignment horizontal="left" vertical="center"/>
    </xf>
    <xf numFmtId="0" fontId="21" fillId="0" borderId="28" xfId="2" applyFont="1" applyBorder="1" applyAlignment="1">
      <alignment horizontal="center" vertical="top"/>
    </xf>
    <xf numFmtId="0" fontId="12" fillId="0" borderId="51" xfId="2" applyFont="1" applyBorder="1" applyAlignment="1">
      <alignment horizontal="center" vertical="center"/>
    </xf>
    <xf numFmtId="0" fontId="18" fillId="0" borderId="51" xfId="2" applyFont="1" applyBorder="1" applyAlignment="1">
      <alignment horizontal="center" vertical="center"/>
    </xf>
    <xf numFmtId="0" fontId="14" fillId="0" borderId="51" xfId="2" applyFont="1" applyBorder="1" applyAlignment="1">
      <alignment horizontal="center" vertical="center"/>
    </xf>
    <xf numFmtId="0" fontId="14" fillId="0" borderId="57" xfId="2" applyFont="1" applyBorder="1" applyAlignment="1">
      <alignment horizontal="center" vertical="center"/>
    </xf>
    <xf numFmtId="0" fontId="11" fillId="0" borderId="29" xfId="2" applyFont="1" applyBorder="1" applyAlignment="1">
      <alignment horizontal="center" vertical="center"/>
    </xf>
    <xf numFmtId="0" fontId="11" fillId="0" borderId="30" xfId="2" applyFont="1" applyBorder="1" applyAlignment="1">
      <alignment horizontal="center" vertical="center"/>
    </xf>
    <xf numFmtId="0" fontId="11" fillId="0" borderId="44" xfId="2" applyFont="1" applyBorder="1" applyAlignment="1">
      <alignment horizontal="center" vertical="center"/>
    </xf>
    <xf numFmtId="0" fontId="18" fillId="0" borderId="29" xfId="2" applyFont="1" applyBorder="1" applyAlignment="1">
      <alignment horizontal="center" vertical="center"/>
    </xf>
    <xf numFmtId="0" fontId="18" fillId="0" borderId="30" xfId="2" applyFont="1" applyBorder="1" applyAlignment="1">
      <alignment horizontal="center" vertical="center"/>
    </xf>
    <xf numFmtId="0" fontId="18" fillId="0" borderId="44" xfId="2" applyFont="1" applyBorder="1" applyAlignment="1">
      <alignment horizontal="center" vertical="center"/>
    </xf>
    <xf numFmtId="0" fontId="19" fillId="0" borderId="28" xfId="2" applyFont="1" applyBorder="1" applyAlignment="1">
      <alignment horizontal="center" vertical="top"/>
    </xf>
    <xf numFmtId="0" fontId="12" fillId="0" borderId="13" xfId="2" applyFont="1" applyBorder="1" applyAlignment="1">
      <alignment horizontal="center" vertical="center"/>
    </xf>
    <xf numFmtId="0" fontId="12" fillId="0" borderId="45" xfId="2" applyFont="1" applyBorder="1" applyAlignment="1">
      <alignment horizontal="center" vertical="center"/>
    </xf>
    <xf numFmtId="0" fontId="17" fillId="0" borderId="13" xfId="2" applyFont="1" applyBorder="1" applyAlignment="1">
      <alignment horizontal="center" vertical="center"/>
    </xf>
    <xf numFmtId="0" fontId="17" fillId="0" borderId="45" xfId="2" applyFont="1" applyBorder="1" applyAlignment="1">
      <alignment horizontal="center" vertical="center"/>
    </xf>
    <xf numFmtId="0" fontId="11" fillId="0" borderId="31" xfId="2" applyFont="1" applyBorder="1" applyAlignment="1">
      <alignment horizontal="center" vertical="center"/>
    </xf>
    <xf numFmtId="0" fontId="11" fillId="0" borderId="13" xfId="2" applyFont="1" applyBorder="1" applyAlignment="1">
      <alignment horizontal="center" vertical="center"/>
    </xf>
    <xf numFmtId="0" fontId="11" fillId="0" borderId="45" xfId="2" applyFont="1" applyBorder="1" applyAlignment="1">
      <alignment horizontal="center" vertical="center"/>
    </xf>
    <xf numFmtId="0" fontId="34" fillId="0" borderId="31" xfId="2" applyFont="1" applyBorder="1" applyAlignment="1">
      <alignment horizontal="left" vertical="center"/>
    </xf>
    <xf numFmtId="0" fontId="18" fillId="0" borderId="0" xfId="2" applyFont="1" applyBorder="1" applyAlignment="1">
      <alignment horizontal="left" vertical="center"/>
    </xf>
    <xf numFmtId="0" fontId="11" fillId="0" borderId="0" xfId="2" applyFont="1" applyBorder="1" applyAlignment="1">
      <alignment horizontal="left" vertical="center"/>
    </xf>
    <xf numFmtId="0" fontId="17" fillId="0" borderId="29" xfId="2" applyFont="1" applyBorder="1" applyAlignment="1">
      <alignment horizontal="left" vertical="center"/>
    </xf>
    <xf numFmtId="0" fontId="17" fillId="0" borderId="30" xfId="2" applyFont="1" applyBorder="1" applyAlignment="1">
      <alignment horizontal="left" vertical="center"/>
    </xf>
    <xf numFmtId="0" fontId="16" fillId="0" borderId="30" xfId="2" applyFont="1" applyBorder="1" applyAlignment="1">
      <alignment horizontal="left" vertical="center"/>
    </xf>
    <xf numFmtId="0" fontId="16" fillId="0" borderId="44" xfId="2" applyFont="1" applyBorder="1" applyAlignment="1">
      <alignment horizontal="left" vertical="center"/>
    </xf>
    <xf numFmtId="0" fontId="17" fillId="0" borderId="38" xfId="2" applyFont="1" applyBorder="1" applyAlignment="1">
      <alignment horizontal="left" vertical="center"/>
    </xf>
    <xf numFmtId="0" fontId="17" fillId="0" borderId="37" xfId="2" applyFont="1" applyBorder="1" applyAlignment="1">
      <alignment horizontal="left" vertical="center"/>
    </xf>
    <xf numFmtId="0" fontId="17" fillId="0" borderId="43" xfId="2" applyFont="1" applyBorder="1" applyAlignment="1">
      <alignment horizontal="left" vertical="center"/>
    </xf>
    <xf numFmtId="0" fontId="17" fillId="0" borderId="36" xfId="2" applyFont="1" applyBorder="1" applyAlignment="1">
      <alignment horizontal="left" vertical="center"/>
    </xf>
    <xf numFmtId="0" fontId="16" fillId="0" borderId="36" xfId="2" applyFont="1" applyBorder="1" applyAlignment="1">
      <alignment horizontal="left" vertical="center"/>
    </xf>
    <xf numFmtId="0" fontId="16" fillId="0" borderId="37" xfId="2" applyFont="1" applyBorder="1" applyAlignment="1">
      <alignment horizontal="left" vertical="center"/>
    </xf>
    <xf numFmtId="0" fontId="16" fillId="0" borderId="48" xfId="2" applyFont="1" applyBorder="1" applyAlignment="1">
      <alignment horizontal="left" vertical="center"/>
    </xf>
    <xf numFmtId="0" fontId="34" fillId="0" borderId="32" xfId="2" applyFont="1" applyBorder="1" applyAlignment="1">
      <alignment horizontal="left" vertical="center"/>
    </xf>
    <xf numFmtId="0" fontId="12" fillId="0" borderId="33" xfId="2" applyFont="1" applyBorder="1" applyAlignment="1">
      <alignment horizontal="left" vertical="center"/>
    </xf>
    <xf numFmtId="0" fontId="12" fillId="0" borderId="46" xfId="2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16" fillId="0" borderId="29" xfId="2" applyFont="1" applyFill="1" applyBorder="1" applyAlignment="1">
      <alignment horizontal="left" vertical="center"/>
    </xf>
    <xf numFmtId="0" fontId="16" fillId="0" borderId="30" xfId="2" applyFont="1" applyFill="1" applyBorder="1" applyAlignment="1">
      <alignment horizontal="left" vertical="center"/>
    </xf>
    <xf numFmtId="0" fontId="16" fillId="0" borderId="44" xfId="2" applyFont="1" applyFill="1" applyBorder="1" applyAlignment="1">
      <alignment horizontal="left" vertical="center"/>
    </xf>
    <xf numFmtId="0" fontId="16" fillId="0" borderId="13" xfId="2" applyFont="1" applyFill="1" applyBorder="1" applyAlignment="1">
      <alignment horizontal="center" vertical="center"/>
    </xf>
    <xf numFmtId="0" fontId="16" fillId="0" borderId="45" xfId="2" applyFont="1" applyFill="1" applyBorder="1" applyAlignment="1">
      <alignment horizontal="center" vertical="center"/>
    </xf>
    <xf numFmtId="0" fontId="35" fillId="0" borderId="31" xfId="2" applyFont="1" applyFill="1" applyBorder="1" applyAlignment="1">
      <alignment horizontal="left" vertical="center"/>
    </xf>
    <xf numFmtId="0" fontId="12" fillId="0" borderId="13" xfId="2" applyFont="1" applyFill="1" applyBorder="1" applyAlignment="1">
      <alignment horizontal="left" vertical="center"/>
    </xf>
    <xf numFmtId="0" fontId="12" fillId="0" borderId="45" xfId="2" applyFont="1" applyFill="1" applyBorder="1" applyAlignment="1">
      <alignment horizontal="left" vertical="center"/>
    </xf>
    <xf numFmtId="0" fontId="11" fillId="0" borderId="32" xfId="2" applyFont="1" applyBorder="1" applyAlignment="1">
      <alignment horizontal="center" vertical="center"/>
    </xf>
    <xf numFmtId="0" fontId="11" fillId="0" borderId="33" xfId="2" applyFont="1" applyBorder="1" applyAlignment="1">
      <alignment horizontal="center" vertical="center"/>
    </xf>
    <xf numFmtId="0" fontId="11" fillId="0" borderId="46" xfId="2" applyFont="1" applyBorder="1" applyAlignment="1">
      <alignment horizontal="center" vertical="center"/>
    </xf>
    <xf numFmtId="0" fontId="16" fillId="0" borderId="13" xfId="2" applyFont="1" applyBorder="1" applyAlignment="1">
      <alignment horizontal="left" vertical="center"/>
    </xf>
    <xf numFmtId="0" fontId="16" fillId="0" borderId="45" xfId="2" applyFont="1" applyBorder="1" applyAlignment="1">
      <alignment horizontal="left" vertical="center"/>
    </xf>
    <xf numFmtId="0" fontId="11" fillId="0" borderId="41" xfId="2" applyFont="1" applyFill="1" applyBorder="1" applyAlignment="1">
      <alignment horizontal="left" vertical="center"/>
    </xf>
    <xf numFmtId="0" fontId="11" fillId="0" borderId="42" xfId="2" applyFont="1" applyFill="1" applyBorder="1" applyAlignment="1">
      <alignment horizontal="left" vertical="center"/>
    </xf>
    <xf numFmtId="0" fontId="11" fillId="0" borderId="49" xfId="2" applyFont="1" applyFill="1" applyBorder="1" applyAlignment="1">
      <alignment horizontal="left" vertical="center"/>
    </xf>
    <xf numFmtId="0" fontId="18" fillId="0" borderId="0" xfId="2" applyFont="1" applyFill="1" applyBorder="1" applyAlignment="1">
      <alignment horizontal="left" vertical="center"/>
    </xf>
    <xf numFmtId="0" fontId="12" fillId="0" borderId="40" xfId="2" applyFont="1" applyFill="1" applyBorder="1" applyAlignment="1">
      <alignment horizontal="left" vertical="center"/>
    </xf>
    <xf numFmtId="0" fontId="12" fillId="0" borderId="35" xfId="2" applyFont="1" applyFill="1" applyBorder="1" applyAlignment="1">
      <alignment horizontal="left" vertical="center"/>
    </xf>
    <xf numFmtId="0" fontId="12" fillId="0" borderId="47" xfId="2" applyFont="1" applyFill="1" applyBorder="1" applyAlignment="1">
      <alignment horizontal="left" vertical="center"/>
    </xf>
    <xf numFmtId="0" fontId="12" fillId="0" borderId="38" xfId="2" applyFont="1" applyFill="1" applyBorder="1" applyAlignment="1">
      <alignment horizontal="left" vertical="center"/>
    </xf>
    <xf numFmtId="0" fontId="12" fillId="0" borderId="37" xfId="2" applyFont="1" applyFill="1" applyBorder="1" applyAlignment="1">
      <alignment horizontal="left" vertical="center"/>
    </xf>
    <xf numFmtId="0" fontId="12" fillId="0" borderId="48" xfId="2" applyFont="1" applyFill="1" applyBorder="1" applyAlignment="1">
      <alignment horizontal="left" vertical="center"/>
    </xf>
    <xf numFmtId="0" fontId="11" fillId="0" borderId="38" xfId="2" applyFont="1" applyBorder="1" applyAlignment="1">
      <alignment horizontal="left" vertical="center"/>
    </xf>
    <xf numFmtId="0" fontId="11" fillId="0" borderId="37" xfId="2" applyFont="1" applyBorder="1" applyAlignment="1">
      <alignment horizontal="left" vertical="center"/>
    </xf>
    <xf numFmtId="0" fontId="11" fillId="0" borderId="48" xfId="2" applyFont="1" applyBorder="1" applyAlignment="1">
      <alignment horizontal="left" vertical="center"/>
    </xf>
    <xf numFmtId="0" fontId="12" fillId="0" borderId="53" xfId="2" applyFont="1" applyBorder="1" applyAlignment="1">
      <alignment horizontal="center" vertical="center"/>
    </xf>
    <xf numFmtId="0" fontId="18" fillId="0" borderId="53" xfId="2" applyFont="1" applyBorder="1" applyAlignment="1">
      <alignment horizontal="center" vertical="center"/>
    </xf>
    <xf numFmtId="0" fontId="12" fillId="0" borderId="58" xfId="2" applyFont="1" applyBorder="1" applyAlignment="1">
      <alignment horizontal="center" vertical="center"/>
    </xf>
    <xf numFmtId="0" fontId="18" fillId="0" borderId="54" xfId="2" applyFont="1" applyFill="1" applyBorder="1" applyAlignment="1">
      <alignment horizontal="left" vertical="center"/>
    </xf>
    <xf numFmtId="0" fontId="18" fillId="0" borderId="53" xfId="2" applyFont="1" applyFill="1" applyBorder="1" applyAlignment="1">
      <alignment horizontal="left" vertical="center"/>
    </xf>
    <xf numFmtId="0" fontId="18" fillId="0" borderId="59" xfId="2" applyFont="1" applyFill="1" applyBorder="1" applyAlignment="1">
      <alignment horizontal="left" vertical="center"/>
    </xf>
    <xf numFmtId="0" fontId="18" fillId="0" borderId="55" xfId="2" applyFont="1" applyFill="1" applyBorder="1" applyAlignment="1">
      <alignment horizontal="center" vertical="center"/>
    </xf>
    <xf numFmtId="0" fontId="18" fillId="0" borderId="56" xfId="2" applyFont="1" applyFill="1" applyBorder="1" applyAlignment="1">
      <alignment horizontal="center" vertical="center"/>
    </xf>
    <xf numFmtId="0" fontId="18" fillId="0" borderId="60" xfId="2" applyFont="1" applyFill="1" applyBorder="1" applyAlignment="1">
      <alignment horizontal="center" vertical="center"/>
    </xf>
    <xf numFmtId="0" fontId="18" fillId="0" borderId="32" xfId="2" applyFont="1" applyFill="1" applyBorder="1" applyAlignment="1">
      <alignment horizontal="center" vertical="center"/>
    </xf>
    <xf numFmtId="0" fontId="18" fillId="0" borderId="33" xfId="2" applyFont="1" applyFill="1" applyBorder="1" applyAlignment="1">
      <alignment horizontal="center" vertical="center"/>
    </xf>
    <xf numFmtId="0" fontId="18" fillId="0" borderId="46" xfId="2" applyFont="1" applyFill="1" applyBorder="1" applyAlignment="1">
      <alignment horizontal="center" vertical="center"/>
    </xf>
    <xf numFmtId="0" fontId="14" fillId="0" borderId="53" xfId="2" applyFont="1" applyBorder="1" applyAlignment="1">
      <alignment horizontal="center" vertical="center"/>
    </xf>
    <xf numFmtId="0" fontId="14" fillId="0" borderId="58" xfId="2" applyFont="1" applyBorder="1" applyAlignment="1">
      <alignment horizontal="center" vertical="center"/>
    </xf>
    <xf numFmtId="0" fontId="9" fillId="3" borderId="18" xfId="3" applyFont="1" applyFill="1" applyBorder="1" applyAlignment="1">
      <alignment horizontal="center"/>
    </xf>
    <xf numFmtId="0" fontId="15" fillId="0" borderId="28" xfId="2" applyFont="1" applyFill="1" applyBorder="1" applyAlignment="1">
      <alignment horizontal="center" vertical="top"/>
    </xf>
    <xf numFmtId="0" fontId="12" fillId="0" borderId="30" xfId="2" applyFont="1" applyFill="1" applyBorder="1" applyAlignment="1">
      <alignment horizontal="center" vertical="center"/>
    </xf>
    <xf numFmtId="0" fontId="17" fillId="0" borderId="30" xfId="2" applyFont="1" applyFill="1" applyBorder="1" applyAlignment="1">
      <alignment horizontal="center" vertical="center"/>
    </xf>
    <xf numFmtId="0" fontId="17" fillId="0" borderId="44" xfId="2" applyFont="1" applyFill="1" applyBorder="1" applyAlignment="1">
      <alignment horizontal="center" vertical="center"/>
    </xf>
    <xf numFmtId="0" fontId="12" fillId="0" borderId="13" xfId="2" applyFont="1" applyFill="1" applyBorder="1" applyAlignment="1">
      <alignment horizontal="center" vertical="center"/>
    </xf>
    <xf numFmtId="58" fontId="17" fillId="0" borderId="13" xfId="2" applyNumberFormat="1" applyFont="1" applyFill="1" applyBorder="1" applyAlignment="1">
      <alignment horizontal="center" vertical="center"/>
    </xf>
    <xf numFmtId="0" fontId="17" fillId="0" borderId="13" xfId="2" applyFont="1" applyFill="1" applyBorder="1" applyAlignment="1">
      <alignment horizontal="center" vertical="center"/>
    </xf>
    <xf numFmtId="0" fontId="12" fillId="0" borderId="33" xfId="2" applyFont="1" applyFill="1" applyBorder="1" applyAlignment="1">
      <alignment horizontal="right" vertical="center"/>
    </xf>
    <xf numFmtId="0" fontId="16" fillId="0" borderId="33" xfId="2" applyFont="1" applyFill="1" applyBorder="1" applyAlignment="1">
      <alignment horizontal="left" vertical="center"/>
    </xf>
    <xf numFmtId="0" fontId="16" fillId="0" borderId="34" xfId="2" applyFont="1" applyFill="1" applyBorder="1" applyAlignment="1">
      <alignment horizontal="left" vertical="center"/>
    </xf>
    <xf numFmtId="0" fontId="16" fillId="0" borderId="35" xfId="2" applyFont="1" applyFill="1" applyBorder="1" applyAlignment="1">
      <alignment horizontal="left" vertical="center"/>
    </xf>
    <xf numFmtId="0" fontId="16" fillId="0" borderId="47" xfId="2" applyFont="1" applyFill="1" applyBorder="1" applyAlignment="1">
      <alignment horizontal="left" vertical="center"/>
    </xf>
    <xf numFmtId="0" fontId="17" fillId="0" borderId="36" xfId="2" applyFont="1" applyFill="1" applyBorder="1" applyAlignment="1">
      <alignment horizontal="center" vertical="center"/>
    </xf>
    <xf numFmtId="0" fontId="17" fillId="0" borderId="37" xfId="2" applyFont="1" applyFill="1" applyBorder="1" applyAlignment="1">
      <alignment horizontal="center" vertical="center"/>
    </xf>
    <xf numFmtId="0" fontId="17" fillId="0" borderId="48" xfId="2" applyFont="1" applyFill="1" applyBorder="1" applyAlignment="1">
      <alignment horizontal="center" vertical="center"/>
    </xf>
    <xf numFmtId="0" fontId="11" fillId="0" borderId="38" xfId="2" applyFont="1" applyFill="1" applyBorder="1" applyAlignment="1">
      <alignment horizontal="left" vertical="center"/>
    </xf>
    <xf numFmtId="0" fontId="11" fillId="0" borderId="37" xfId="2" applyFont="1" applyFill="1" applyBorder="1" applyAlignment="1">
      <alignment horizontal="left" vertical="center"/>
    </xf>
    <xf numFmtId="0" fontId="11" fillId="0" borderId="48" xfId="2" applyFont="1" applyFill="1" applyBorder="1" applyAlignment="1">
      <alignment horizontal="left" vertical="center"/>
    </xf>
    <xf numFmtId="0" fontId="16" fillId="0" borderId="45" xfId="2" applyFont="1" applyFill="1" applyBorder="1" applyAlignment="1">
      <alignment horizontal="left" vertical="center"/>
    </xf>
    <xf numFmtId="0" fontId="17" fillId="0" borderId="31" xfId="2" applyFont="1" applyFill="1" applyBorder="1" applyAlignment="1">
      <alignment horizontal="left" vertical="center"/>
    </xf>
    <xf numFmtId="0" fontId="17" fillId="0" borderId="13" xfId="2" applyFont="1" applyFill="1" applyBorder="1" applyAlignment="1">
      <alignment horizontal="left" vertical="center"/>
    </xf>
    <xf numFmtId="0" fontId="17" fillId="0" borderId="45" xfId="2" applyFont="1" applyFill="1" applyBorder="1" applyAlignment="1">
      <alignment horizontal="left" vertical="center"/>
    </xf>
    <xf numFmtId="0" fontId="17" fillId="0" borderId="38" xfId="2" applyFont="1" applyFill="1" applyBorder="1" applyAlignment="1">
      <alignment horizontal="left" vertical="center"/>
    </xf>
    <xf numFmtId="0" fontId="17" fillId="0" borderId="37" xfId="2" applyFont="1" applyFill="1" applyBorder="1" applyAlignment="1">
      <alignment horizontal="left" vertical="center"/>
    </xf>
    <xf numFmtId="0" fontId="17" fillId="0" borderId="48" xfId="2" applyFont="1" applyFill="1" applyBorder="1" applyAlignment="1">
      <alignment horizontal="left" vertical="center"/>
    </xf>
    <xf numFmtId="0" fontId="17" fillId="0" borderId="31" xfId="2" applyFont="1" applyFill="1" applyBorder="1" applyAlignment="1">
      <alignment horizontal="left" vertical="center" wrapText="1"/>
    </xf>
    <xf numFmtId="0" fontId="17" fillId="0" borderId="13" xfId="2" applyFont="1" applyFill="1" applyBorder="1" applyAlignment="1">
      <alignment horizontal="left" vertical="center" wrapText="1"/>
    </xf>
    <xf numFmtId="0" fontId="17" fillId="0" borderId="45" xfId="2" applyFont="1" applyFill="1" applyBorder="1" applyAlignment="1">
      <alignment horizontal="left" vertical="center" wrapText="1"/>
    </xf>
    <xf numFmtId="0" fontId="14" fillId="0" borderId="33" xfId="2" applyFill="1" applyBorder="1" applyAlignment="1">
      <alignment horizontal="center" vertical="center"/>
    </xf>
    <xf numFmtId="0" fontId="14" fillId="0" borderId="46" xfId="2" applyFill="1" applyBorder="1" applyAlignment="1">
      <alignment horizontal="center" vertical="center"/>
    </xf>
    <xf numFmtId="0" fontId="16" fillId="0" borderId="39" xfId="2" applyFont="1" applyFill="1" applyBorder="1" applyAlignment="1">
      <alignment horizontal="center" vertical="center"/>
    </xf>
    <xf numFmtId="0" fontId="16" fillId="0" borderId="40" xfId="2" applyFont="1" applyFill="1" applyBorder="1" applyAlignment="1">
      <alignment horizontal="left" vertical="center"/>
    </xf>
    <xf numFmtId="0" fontId="14" fillId="0" borderId="38" xfId="2" applyFont="1" applyFill="1" applyBorder="1" applyAlignment="1">
      <alignment horizontal="left" vertical="center"/>
    </xf>
    <xf numFmtId="0" fontId="14" fillId="0" borderId="37" xfId="2" applyFont="1" applyFill="1" applyBorder="1" applyAlignment="1">
      <alignment horizontal="left" vertical="center"/>
    </xf>
    <xf numFmtId="0" fontId="14" fillId="0" borderId="48" xfId="2" applyFont="1" applyFill="1" applyBorder="1" applyAlignment="1">
      <alignment horizontal="left" vertical="center"/>
    </xf>
    <xf numFmtId="0" fontId="18" fillId="0" borderId="38" xfId="2" applyFont="1" applyFill="1" applyBorder="1" applyAlignment="1">
      <alignment horizontal="left" vertical="center"/>
    </xf>
    <xf numFmtId="0" fontId="17" fillId="0" borderId="41" xfId="2" applyFont="1" applyFill="1" applyBorder="1" applyAlignment="1">
      <alignment horizontal="left" vertical="center"/>
    </xf>
    <xf numFmtId="0" fontId="17" fillId="0" borderId="42" xfId="2" applyFont="1" applyFill="1" applyBorder="1" applyAlignment="1">
      <alignment horizontal="left" vertical="center"/>
    </xf>
    <xf numFmtId="0" fontId="17" fillId="0" borderId="49" xfId="2" applyFont="1" applyFill="1" applyBorder="1" applyAlignment="1">
      <alignment horizontal="left" vertical="center"/>
    </xf>
    <xf numFmtId="0" fontId="11" fillId="0" borderId="29" xfId="2" applyFont="1" applyFill="1" applyBorder="1" applyAlignment="1">
      <alignment horizontal="left" vertical="center"/>
    </xf>
    <xf numFmtId="0" fontId="11" fillId="0" borderId="30" xfId="2" applyFont="1" applyFill="1" applyBorder="1" applyAlignment="1">
      <alignment horizontal="left" vertical="center"/>
    </xf>
    <xf numFmtId="0" fontId="11" fillId="0" borderId="44" xfId="2" applyFont="1" applyFill="1" applyBorder="1" applyAlignment="1">
      <alignment horizontal="left" vertical="center"/>
    </xf>
    <xf numFmtId="0" fontId="16" fillId="0" borderId="36" xfId="2" applyFont="1" applyFill="1" applyBorder="1" applyAlignment="1">
      <alignment horizontal="left" vertical="center"/>
    </xf>
    <xf numFmtId="0" fontId="16" fillId="0" borderId="43" xfId="2" applyFont="1" applyFill="1" applyBorder="1" applyAlignment="1">
      <alignment horizontal="left" vertical="center"/>
    </xf>
    <xf numFmtId="0" fontId="17" fillId="0" borderId="33" xfId="2" applyFont="1" applyFill="1" applyBorder="1" applyAlignment="1">
      <alignment horizontal="center" vertical="center"/>
    </xf>
    <xf numFmtId="0" fontId="16" fillId="0" borderId="33" xfId="2" applyFont="1" applyFill="1" applyBorder="1" applyAlignment="1">
      <alignment horizontal="center" vertical="center"/>
    </xf>
    <xf numFmtId="0" fontId="17" fillId="0" borderId="46" xfId="2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6" fillId="0" borderId="3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36" fillId="0" borderId="3" xfId="0" applyFont="1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4" xfId="0" applyBorder="1" applyAlignment="1">
      <alignment horizontal="center" wrapText="1"/>
    </xf>
  </cellXfs>
  <cellStyles count="13">
    <cellStyle name="S10" xfId="6" xr:uid="{00000000-0005-0000-0000-000000000000}"/>
    <cellStyle name="S11" xfId="7" xr:uid="{00000000-0005-0000-0000-000001000000}"/>
    <cellStyle name="S15" xfId="8" xr:uid="{00000000-0005-0000-0000-000002000000}"/>
    <cellStyle name="常规" xfId="0" builtinId="0"/>
    <cellStyle name="常规 10 10" xfId="9" xr:uid="{00000000-0005-0000-0000-000004000000}"/>
    <cellStyle name="常规 2" xfId="2" xr:uid="{00000000-0005-0000-0000-000005000000}"/>
    <cellStyle name="常规 2 2 2" xfId="10" xr:uid="{00000000-0005-0000-0000-000006000000}"/>
    <cellStyle name="常规 2 2 3" xfId="11" xr:uid="{00000000-0005-0000-0000-000007000000}"/>
    <cellStyle name="常规 23" xfId="12" xr:uid="{00000000-0005-0000-0000-000008000000}"/>
    <cellStyle name="常规 3" xfId="3" xr:uid="{00000000-0005-0000-0000-000009000000}"/>
    <cellStyle name="常规 4" xfId="4" xr:uid="{00000000-0005-0000-0000-00000A000000}"/>
    <cellStyle name="常规 40" xfId="1" xr:uid="{00000000-0005-0000-0000-00000B000000}"/>
    <cellStyle name="常规 5" xfId="5" xr:uid="{00000000-0005-0000-0000-00000C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lockText="1" noThreeD="1"/>
</file>

<file path=xl/ctrlProps/ctrlProp120.xml><?xml version="1.0" encoding="utf-8"?>
<formControlPr xmlns="http://schemas.microsoft.com/office/spreadsheetml/2009/9/main" objectType="CheckBox" checked="Checked" noThreeD="1"/>
</file>

<file path=xl/ctrlProps/ctrlProp121.xml><?xml version="1.0" encoding="utf-8"?>
<formControlPr xmlns="http://schemas.microsoft.com/office/spreadsheetml/2009/9/main" objectType="CheckBox" checked="Checked" noThreeD="1"/>
</file>

<file path=xl/ctrlProps/ctrlProp122.xml><?xml version="1.0" encoding="utf-8"?>
<formControlPr xmlns="http://schemas.microsoft.com/office/spreadsheetml/2009/9/main" objectType="CheckBox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checked="Checked" noThreeD="1"/>
</file>

<file path=xl/ctrlProps/ctrlProp128.xml><?xml version="1.0" encoding="utf-8"?>
<formControlPr xmlns="http://schemas.microsoft.com/office/spreadsheetml/2009/9/main" objectType="CheckBox" noThreeD="1"/>
</file>

<file path=xl/ctrlProps/ctrlProp129.xml><?xml version="1.0" encoding="utf-8"?>
<formControlPr xmlns="http://schemas.microsoft.com/office/spreadsheetml/2009/9/main" objectType="CheckBox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noThreeD="1"/>
</file>

<file path=xl/ctrlProps/ctrlProp137.xml><?xml version="1.0" encoding="utf-8"?>
<formControlPr xmlns="http://schemas.microsoft.com/office/spreadsheetml/2009/9/main" objectType="CheckBox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lockText="1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checked="Checked" lockText="1" noThreeD="1"/>
</file>

<file path=xl/ctrlProps/ctrlProp28.xml><?xml version="1.0" encoding="utf-8"?>
<formControlPr xmlns="http://schemas.microsoft.com/office/spreadsheetml/2009/9/main" objectType="CheckBox" checked="Checked" lockText="1" noThreeD="1"/>
</file>

<file path=xl/ctrlProps/ctrlProp29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checked="Checked" lockText="1" noThreeD="1"/>
</file>

<file path=xl/ctrlProps/ctrlProp31.xml><?xml version="1.0" encoding="utf-8"?>
<formControlPr xmlns="http://schemas.microsoft.com/office/spreadsheetml/2009/9/main" objectType="CheckBox" checked="Checked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checked="Checked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checked="Checked" lockText="1" noThreeD="1"/>
</file>

<file path=xl/ctrlProps/ctrlProp43.xml><?xml version="1.0" encoding="utf-8"?>
<formControlPr xmlns="http://schemas.microsoft.com/office/spreadsheetml/2009/9/main" objectType="CheckBox" checked="Checked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checked="Checked" lockText="1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noThreeD="1"/>
</file>

<file path=xl/ctrlProps/ctrlProp74.xml><?xml version="1.0" encoding="utf-8"?>
<formControlPr xmlns="http://schemas.microsoft.com/office/spreadsheetml/2009/9/main" objectType="CheckBox" noThreeD="1"/>
</file>

<file path=xl/ctrlProps/ctrlProp75.xml><?xml version="1.0" encoding="utf-8"?>
<formControlPr xmlns="http://schemas.microsoft.com/office/spreadsheetml/2009/9/main" objectType="CheckBox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lockText="1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checked="Checked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8</xdr:col>
      <xdr:colOff>1143000</xdr:colOff>
      <xdr:row>7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8</xdr:col>
      <xdr:colOff>1143000</xdr:colOff>
      <xdr:row>7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8</xdr:row>
      <xdr:rowOff>0</xdr:rowOff>
    </xdr:from>
    <xdr:to>
      <xdr:col>8</xdr:col>
      <xdr:colOff>1143000</xdr:colOff>
      <xdr:row>8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171450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9217" name="Check Box 1" hidden="1"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:a16="http://schemas.microsoft.com/office/drawing/2014/main" id="{FA6E361A-DFCC-F249-E4DD-95EE03B525D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52</xdr:row>
          <xdr:rowOff>0</xdr:rowOff>
        </xdr:from>
        <xdr:to>
          <xdr:col>252</xdr:col>
          <xdr:colOff>304800</xdr:colOff>
          <xdr:row>52</xdr:row>
          <xdr:rowOff>95250</xdr:rowOff>
        </xdr:to>
        <xdr:sp macro="" textlink="">
          <xdr:nvSpPr>
            <xdr:cNvPr id="9218" name="Check Box 2" hidden="1">
              <a:extLst>
                <a:ext uri="{63B3BB69-23CF-44E3-9099-C40C66FF867C}">
                  <a14:compatExt spid="_x0000_s9218"/>
                </a:ext>
                <a:ext uri="{FF2B5EF4-FFF2-40B4-BE49-F238E27FC236}">
                  <a16:creationId xmlns:a16="http://schemas.microsoft.com/office/drawing/2014/main" id="{0B0295D3-D32A-0986-E38F-DCE5B2A0E05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590550</xdr:colOff>
          <xdr:row>12</xdr:row>
          <xdr:rowOff>57150</xdr:rowOff>
        </xdr:to>
        <xdr:sp macro="" textlink="">
          <xdr:nvSpPr>
            <xdr:cNvPr id="9219" name="Check Box 3" hidden="1">
              <a:extLst>
                <a:ext uri="{63B3BB69-23CF-44E3-9099-C40C66FF867C}">
                  <a14:compatExt spid="_x0000_s9219"/>
                </a:ext>
                <a:ext uri="{FF2B5EF4-FFF2-40B4-BE49-F238E27FC236}">
                  <a16:creationId xmlns:a16="http://schemas.microsoft.com/office/drawing/2014/main" id="{E2FB46E1-A0BF-53C5-CCB4-02D7DB34339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171450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9220" name="Check Box 4" hidden="1">
              <a:extLst>
                <a:ext uri="{63B3BB69-23CF-44E3-9099-C40C66FF867C}">
                  <a14:compatExt spid="_x0000_s9220"/>
                </a:ext>
                <a:ext uri="{FF2B5EF4-FFF2-40B4-BE49-F238E27FC236}">
                  <a16:creationId xmlns:a16="http://schemas.microsoft.com/office/drawing/2014/main" id="{43E33851-2F21-426B-028F-9BEC46DAD57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590550</xdr:colOff>
          <xdr:row>12</xdr:row>
          <xdr:rowOff>57150</xdr:rowOff>
        </xdr:to>
        <xdr:sp macro="" textlink="">
          <xdr:nvSpPr>
            <xdr:cNvPr id="9221" name="Check Box 5" hidden="1">
              <a:extLst>
                <a:ext uri="{63B3BB69-23CF-44E3-9099-C40C66FF867C}">
                  <a14:compatExt spid="_x0000_s9221"/>
                </a:ext>
                <a:ext uri="{FF2B5EF4-FFF2-40B4-BE49-F238E27FC236}">
                  <a16:creationId xmlns:a16="http://schemas.microsoft.com/office/drawing/2014/main" id="{2BC2FC0D-7708-2DEB-6A5E-F042135C356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171450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9222" name="Check Box 6" hidden="1">
              <a:extLst>
                <a:ext uri="{63B3BB69-23CF-44E3-9099-C40C66FF867C}">
                  <a14:compatExt spid="_x0000_s9222"/>
                </a:ext>
                <a:ext uri="{FF2B5EF4-FFF2-40B4-BE49-F238E27FC236}">
                  <a16:creationId xmlns:a16="http://schemas.microsoft.com/office/drawing/2014/main" id="{E144F56D-FEAF-F933-3681-FE410166C8B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52</xdr:row>
          <xdr:rowOff>0</xdr:rowOff>
        </xdr:from>
        <xdr:to>
          <xdr:col>252</xdr:col>
          <xdr:colOff>390525</xdr:colOff>
          <xdr:row>53</xdr:row>
          <xdr:rowOff>0</xdr:rowOff>
        </xdr:to>
        <xdr:sp macro="" textlink="">
          <xdr:nvSpPr>
            <xdr:cNvPr id="9223" name="Check Box 7" hidden="1">
              <a:extLst>
                <a:ext uri="{63B3BB69-23CF-44E3-9099-C40C66FF867C}">
                  <a14:compatExt spid="_x0000_s9223"/>
                </a:ext>
                <a:ext uri="{FF2B5EF4-FFF2-40B4-BE49-F238E27FC236}">
                  <a16:creationId xmlns:a16="http://schemas.microsoft.com/office/drawing/2014/main" id="{EF5D3F55-28A5-D0FA-95ED-9D324EB723E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9224" name="Check Box 8" hidden="1">
              <a:extLst>
                <a:ext uri="{63B3BB69-23CF-44E3-9099-C40C66FF867C}">
                  <a14:compatExt spid="_x0000_s9224"/>
                </a:ext>
                <a:ext uri="{FF2B5EF4-FFF2-40B4-BE49-F238E27FC236}">
                  <a16:creationId xmlns:a16="http://schemas.microsoft.com/office/drawing/2014/main" id="{B34405B2-CD80-9A3E-83D9-F9D59EBC191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171450</xdr:rowOff>
        </xdr:from>
        <xdr:to>
          <xdr:col>6</xdr:col>
          <xdr:colOff>590550</xdr:colOff>
          <xdr:row>10</xdr:row>
          <xdr:rowOff>171450</xdr:rowOff>
        </xdr:to>
        <xdr:sp macro="" textlink="">
          <xdr:nvSpPr>
            <xdr:cNvPr id="9225" name="Check Box 9" hidden="1">
              <a:extLst>
                <a:ext uri="{63B3BB69-23CF-44E3-9099-C40C66FF867C}">
                  <a14:compatExt spid="_x0000_s9225"/>
                </a:ext>
                <a:ext uri="{FF2B5EF4-FFF2-40B4-BE49-F238E27FC236}">
                  <a16:creationId xmlns:a16="http://schemas.microsoft.com/office/drawing/2014/main" id="{7311C0C1-4CD7-72A7-2091-A0B1B14BD1C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590550</xdr:colOff>
          <xdr:row>12</xdr:row>
          <xdr:rowOff>0</xdr:rowOff>
        </xdr:to>
        <xdr:sp macro="" textlink="">
          <xdr:nvSpPr>
            <xdr:cNvPr id="9226" name="Check Box 10" hidden="1">
              <a:extLst>
                <a:ext uri="{63B3BB69-23CF-44E3-9099-C40C66FF867C}">
                  <a14:compatExt spid="_x0000_s9226"/>
                </a:ext>
                <a:ext uri="{FF2B5EF4-FFF2-40B4-BE49-F238E27FC236}">
                  <a16:creationId xmlns:a16="http://schemas.microsoft.com/office/drawing/2014/main" id="{6EAAB819-927A-7D3D-D4BF-6FBAB659BAD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171450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9227" name="Check Box 11" hidden="1">
              <a:extLst>
                <a:ext uri="{63B3BB69-23CF-44E3-9099-C40C66FF867C}">
                  <a14:compatExt spid="_x0000_s9227"/>
                </a:ext>
                <a:ext uri="{FF2B5EF4-FFF2-40B4-BE49-F238E27FC236}">
                  <a16:creationId xmlns:a16="http://schemas.microsoft.com/office/drawing/2014/main" id="{BE287E08-0A6F-4FAF-EF5C-841881A4351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9228" name="Check Box 12" hidden="1">
              <a:extLst>
                <a:ext uri="{63B3BB69-23CF-44E3-9099-C40C66FF867C}">
                  <a14:compatExt spid="_x0000_s9228"/>
                </a:ext>
                <a:ext uri="{FF2B5EF4-FFF2-40B4-BE49-F238E27FC236}">
                  <a16:creationId xmlns:a16="http://schemas.microsoft.com/office/drawing/2014/main" id="{ECA6C290-10F1-4E46-355F-7078ACBB03F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47625</xdr:rowOff>
        </xdr:to>
        <xdr:sp macro="" textlink="">
          <xdr:nvSpPr>
            <xdr:cNvPr id="9229" name="Check Box 13" hidden="1">
              <a:extLst>
                <a:ext uri="{63B3BB69-23CF-44E3-9099-C40C66FF867C}">
                  <a14:compatExt spid="_x0000_s9229"/>
                </a:ext>
                <a:ext uri="{FF2B5EF4-FFF2-40B4-BE49-F238E27FC236}">
                  <a16:creationId xmlns:a16="http://schemas.microsoft.com/office/drawing/2014/main" id="{DA606019-859A-2ED8-9518-538F7B8A3BD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9230" name="Check Box 14" hidden="1">
              <a:extLst>
                <a:ext uri="{63B3BB69-23CF-44E3-9099-C40C66FF867C}">
                  <a14:compatExt spid="_x0000_s9230"/>
                </a:ext>
                <a:ext uri="{FF2B5EF4-FFF2-40B4-BE49-F238E27FC236}">
                  <a16:creationId xmlns:a16="http://schemas.microsoft.com/office/drawing/2014/main" id="{A2C4B22E-C1F2-1E66-490F-4B58390BDE9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590550</xdr:colOff>
          <xdr:row>16</xdr:row>
          <xdr:rowOff>19050</xdr:rowOff>
        </xdr:to>
        <xdr:sp macro="" textlink="">
          <xdr:nvSpPr>
            <xdr:cNvPr id="9231" name="Check Box 15" hidden="1">
              <a:extLst>
                <a:ext uri="{63B3BB69-23CF-44E3-9099-C40C66FF867C}">
                  <a14:compatExt spid="_x0000_s9231"/>
                </a:ext>
                <a:ext uri="{FF2B5EF4-FFF2-40B4-BE49-F238E27FC236}">
                  <a16:creationId xmlns:a16="http://schemas.microsoft.com/office/drawing/2014/main" id="{FB172E53-3147-A9B9-F291-78C182C4DFB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590550</xdr:colOff>
          <xdr:row>17</xdr:row>
          <xdr:rowOff>9525</xdr:rowOff>
        </xdr:to>
        <xdr:sp macro="" textlink="">
          <xdr:nvSpPr>
            <xdr:cNvPr id="9232" name="Check Box 16" hidden="1">
              <a:extLst>
                <a:ext uri="{63B3BB69-23CF-44E3-9099-C40C66FF867C}">
                  <a14:compatExt spid="_x0000_s9232"/>
                </a:ext>
                <a:ext uri="{FF2B5EF4-FFF2-40B4-BE49-F238E27FC236}">
                  <a16:creationId xmlns:a16="http://schemas.microsoft.com/office/drawing/2014/main" id="{C663AE34-30E7-711C-9E14-66BF60E26C0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9233" name="Check Box 17" hidden="1">
              <a:extLst>
                <a:ext uri="{63B3BB69-23CF-44E3-9099-C40C66FF867C}">
                  <a14:compatExt spid="_x0000_s9233"/>
                </a:ext>
                <a:ext uri="{FF2B5EF4-FFF2-40B4-BE49-F238E27FC236}">
                  <a16:creationId xmlns:a16="http://schemas.microsoft.com/office/drawing/2014/main" id="{051D2DC9-4D1E-27A3-E059-507E1FF422C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590550</xdr:colOff>
          <xdr:row>16</xdr:row>
          <xdr:rowOff>9525</xdr:rowOff>
        </xdr:to>
        <xdr:sp macro="" textlink="">
          <xdr:nvSpPr>
            <xdr:cNvPr id="9234" name="Check Box 18" hidden="1">
              <a:extLst>
                <a:ext uri="{63B3BB69-23CF-44E3-9099-C40C66FF867C}">
                  <a14:compatExt spid="_x0000_s9234"/>
                </a:ext>
                <a:ext uri="{FF2B5EF4-FFF2-40B4-BE49-F238E27FC236}">
                  <a16:creationId xmlns:a16="http://schemas.microsoft.com/office/drawing/2014/main" id="{8DE50852-CF80-F7A8-12E8-D492DDE588E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9235" name="Check Box 19" hidden="1">
              <a:extLst>
                <a:ext uri="{63B3BB69-23CF-44E3-9099-C40C66FF867C}">
                  <a14:compatExt spid="_x0000_s9235"/>
                </a:ext>
                <a:ext uri="{FF2B5EF4-FFF2-40B4-BE49-F238E27FC236}">
                  <a16:creationId xmlns:a16="http://schemas.microsoft.com/office/drawing/2014/main" id="{ABCA5671-609A-0BC7-50E3-29C767373A0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9236" name="Check Box 20" hidden="1">
              <a:extLst>
                <a:ext uri="{63B3BB69-23CF-44E3-9099-C40C66FF867C}">
                  <a14:compatExt spid="_x0000_s9236"/>
                </a:ext>
                <a:ext uri="{FF2B5EF4-FFF2-40B4-BE49-F238E27FC236}">
                  <a16:creationId xmlns:a16="http://schemas.microsoft.com/office/drawing/2014/main" id="{A5D3E193-7AAF-2378-8181-2B681174840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590550</xdr:colOff>
          <xdr:row>17</xdr:row>
          <xdr:rowOff>0</xdr:rowOff>
        </xdr:to>
        <xdr:sp macro="" textlink="">
          <xdr:nvSpPr>
            <xdr:cNvPr id="9237" name="Check Box 21" hidden="1">
              <a:extLst>
                <a:ext uri="{63B3BB69-23CF-44E3-9099-C40C66FF867C}">
                  <a14:compatExt spid="_x0000_s9237"/>
                </a:ext>
                <a:ext uri="{FF2B5EF4-FFF2-40B4-BE49-F238E27FC236}">
                  <a16:creationId xmlns:a16="http://schemas.microsoft.com/office/drawing/2014/main" id="{BD6F55ED-3BD1-F759-4F0B-C190EBA0FCE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590550</xdr:colOff>
          <xdr:row>16</xdr:row>
          <xdr:rowOff>9525</xdr:rowOff>
        </xdr:to>
        <xdr:sp macro="" textlink="">
          <xdr:nvSpPr>
            <xdr:cNvPr id="9238" name="Check Box 22" hidden="1">
              <a:extLst>
                <a:ext uri="{63B3BB69-23CF-44E3-9099-C40C66FF867C}">
                  <a14:compatExt spid="_x0000_s9238"/>
                </a:ext>
                <a:ext uri="{FF2B5EF4-FFF2-40B4-BE49-F238E27FC236}">
                  <a16:creationId xmlns:a16="http://schemas.microsoft.com/office/drawing/2014/main" id="{9A17EB1C-68BC-6396-9637-2AF4A23523B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590550</xdr:colOff>
          <xdr:row>17</xdr:row>
          <xdr:rowOff>0</xdr:rowOff>
        </xdr:to>
        <xdr:sp macro="" textlink="">
          <xdr:nvSpPr>
            <xdr:cNvPr id="9239" name="Check Box 23" hidden="1">
              <a:extLst>
                <a:ext uri="{63B3BB69-23CF-44E3-9099-C40C66FF867C}">
                  <a14:compatExt spid="_x0000_s9239"/>
                </a:ext>
                <a:ext uri="{FF2B5EF4-FFF2-40B4-BE49-F238E27FC236}">
                  <a16:creationId xmlns:a16="http://schemas.microsoft.com/office/drawing/2014/main" id="{AD99E3ED-460C-1399-28D6-C0BF8ACF032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9240" name="Check Box 24" hidden="1">
              <a:extLst>
                <a:ext uri="{63B3BB69-23CF-44E3-9099-C40C66FF867C}">
                  <a14:compatExt spid="_x0000_s9240"/>
                </a:ext>
                <a:ext uri="{FF2B5EF4-FFF2-40B4-BE49-F238E27FC236}">
                  <a16:creationId xmlns:a16="http://schemas.microsoft.com/office/drawing/2014/main" id="{598C6803-C168-191A-4D9A-2B3F6A00772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590550</xdr:colOff>
          <xdr:row>16</xdr:row>
          <xdr:rowOff>9525</xdr:rowOff>
        </xdr:to>
        <xdr:sp macro="" textlink="">
          <xdr:nvSpPr>
            <xdr:cNvPr id="9241" name="Check Box 25" hidden="1">
              <a:extLst>
                <a:ext uri="{63B3BB69-23CF-44E3-9099-C40C66FF867C}">
                  <a14:compatExt spid="_x0000_s9241"/>
                </a:ext>
                <a:ext uri="{FF2B5EF4-FFF2-40B4-BE49-F238E27FC236}">
                  <a16:creationId xmlns:a16="http://schemas.microsoft.com/office/drawing/2014/main" id="{A1631531-7DCC-8666-CF42-50BC4E7EA1A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9242" name="Check Box 26" hidden="1">
              <a:extLst>
                <a:ext uri="{63B3BB69-23CF-44E3-9099-C40C66FF867C}">
                  <a14:compatExt spid="_x0000_s9242"/>
                </a:ext>
                <a:ext uri="{FF2B5EF4-FFF2-40B4-BE49-F238E27FC236}">
                  <a16:creationId xmlns:a16="http://schemas.microsoft.com/office/drawing/2014/main" id="{4164B919-8BEC-6A8E-48DB-E8A5A851407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628650</xdr:colOff>
          <xdr:row>7</xdr:row>
          <xdr:rowOff>9525</xdr:rowOff>
        </xdr:to>
        <xdr:sp macro="" textlink="">
          <xdr:nvSpPr>
            <xdr:cNvPr id="9243" name="Check Box 27" hidden="1">
              <a:extLst>
                <a:ext uri="{63B3BB69-23CF-44E3-9099-C40C66FF867C}">
                  <a14:compatExt spid="_x0000_s9243"/>
                </a:ext>
                <a:ext uri="{FF2B5EF4-FFF2-40B4-BE49-F238E27FC236}">
                  <a16:creationId xmlns:a16="http://schemas.microsoft.com/office/drawing/2014/main" id="{46C4CB1B-8C71-5018-E008-07C952303B1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628650</xdr:colOff>
          <xdr:row>8</xdr:row>
          <xdr:rowOff>0</xdr:rowOff>
        </xdr:to>
        <xdr:sp macro="" textlink="">
          <xdr:nvSpPr>
            <xdr:cNvPr id="9244" name="Check Box 28" hidden="1">
              <a:extLst>
                <a:ext uri="{63B3BB69-23CF-44E3-9099-C40C66FF867C}">
                  <a14:compatExt spid="_x0000_s9244"/>
                </a:ext>
                <a:ext uri="{FF2B5EF4-FFF2-40B4-BE49-F238E27FC236}">
                  <a16:creationId xmlns:a16="http://schemas.microsoft.com/office/drawing/2014/main" id="{6F6ABED4-B8BA-6C47-E170-0FB213B1DE1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628650</xdr:colOff>
          <xdr:row>6</xdr:row>
          <xdr:rowOff>9525</xdr:rowOff>
        </xdr:to>
        <xdr:sp macro="" textlink="">
          <xdr:nvSpPr>
            <xdr:cNvPr id="9245" name="Check Box 29" hidden="1">
              <a:extLst>
                <a:ext uri="{63B3BB69-23CF-44E3-9099-C40C66FF867C}">
                  <a14:compatExt spid="_x0000_s9245"/>
                </a:ext>
                <a:ext uri="{FF2B5EF4-FFF2-40B4-BE49-F238E27FC236}">
                  <a16:creationId xmlns:a16="http://schemas.microsoft.com/office/drawing/2014/main" id="{8AB8B79C-1C60-B30D-4427-25C250E9512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152400</xdr:rowOff>
        </xdr:to>
        <xdr:sp macro="" textlink="">
          <xdr:nvSpPr>
            <xdr:cNvPr id="9246" name="Check Box 30" hidden="1">
              <a:extLst>
                <a:ext uri="{63B3BB69-23CF-44E3-9099-C40C66FF867C}">
                  <a14:compatExt spid="_x0000_s9246"/>
                </a:ext>
                <a:ext uri="{FF2B5EF4-FFF2-40B4-BE49-F238E27FC236}">
                  <a16:creationId xmlns:a16="http://schemas.microsoft.com/office/drawing/2014/main" id="{271428D1-7DCD-6492-6F25-23283E5D3F1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2</xdr:row>
          <xdr:rowOff>171450</xdr:rowOff>
        </xdr:from>
        <xdr:to>
          <xdr:col>9</xdr:col>
          <xdr:colOff>609600</xdr:colOff>
          <xdr:row>3</xdr:row>
          <xdr:rowOff>171450</xdr:rowOff>
        </xdr:to>
        <xdr:sp macro="" textlink="">
          <xdr:nvSpPr>
            <xdr:cNvPr id="9247" name="Check Box 31" hidden="1">
              <a:extLst>
                <a:ext uri="{63B3BB69-23CF-44E3-9099-C40C66FF867C}">
                  <a14:compatExt spid="_x0000_s9247"/>
                </a:ext>
                <a:ext uri="{FF2B5EF4-FFF2-40B4-BE49-F238E27FC236}">
                  <a16:creationId xmlns:a16="http://schemas.microsoft.com/office/drawing/2014/main" id="{81353A42-83E9-A198-93D9-678D95434F3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133350</xdr:rowOff>
        </xdr:from>
        <xdr:to>
          <xdr:col>10</xdr:col>
          <xdr:colOff>581025</xdr:colOff>
          <xdr:row>3</xdr:row>
          <xdr:rowOff>161925</xdr:rowOff>
        </xdr:to>
        <xdr:sp macro="" textlink="">
          <xdr:nvSpPr>
            <xdr:cNvPr id="9248" name="Check Box 32" hidden="1">
              <a:extLst>
                <a:ext uri="{63B3BB69-23CF-44E3-9099-C40C66FF867C}">
                  <a14:compatExt spid="_x0000_s9248"/>
                </a:ext>
                <a:ext uri="{FF2B5EF4-FFF2-40B4-BE49-F238E27FC236}">
                  <a16:creationId xmlns:a16="http://schemas.microsoft.com/office/drawing/2014/main" id="{B1B2D5AD-2DEA-879B-5F7A-D3697B0916E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590550</xdr:colOff>
          <xdr:row>4</xdr:row>
          <xdr:rowOff>171450</xdr:rowOff>
        </xdr:to>
        <xdr:sp macro="" textlink="">
          <xdr:nvSpPr>
            <xdr:cNvPr id="9249" name="Check Box 33" hidden="1">
              <a:extLst>
                <a:ext uri="{63B3BB69-23CF-44E3-9099-C40C66FF867C}">
                  <a14:compatExt spid="_x0000_s9249"/>
                </a:ext>
                <a:ext uri="{FF2B5EF4-FFF2-40B4-BE49-F238E27FC236}">
                  <a16:creationId xmlns:a16="http://schemas.microsoft.com/office/drawing/2014/main" id="{1B2CA3C9-96F8-A102-3C1A-DADC3AC771C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9250" name="Check Box 34" hidden="1">
              <a:extLst>
                <a:ext uri="{63B3BB69-23CF-44E3-9099-C40C66FF867C}">
                  <a14:compatExt spid="_x0000_s9250"/>
                </a:ext>
                <a:ext uri="{FF2B5EF4-FFF2-40B4-BE49-F238E27FC236}">
                  <a16:creationId xmlns:a16="http://schemas.microsoft.com/office/drawing/2014/main" id="{573FA49F-B206-DBCB-50EA-E34DB1ABBB6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 macro="" textlink="">
          <xdr:nvSpPr>
            <xdr:cNvPr id="9251" name="Check Box 35" hidden="1">
              <a:extLst>
                <a:ext uri="{63B3BB69-23CF-44E3-9099-C40C66FF867C}">
                  <a14:compatExt spid="_x0000_s9251"/>
                </a:ext>
                <a:ext uri="{FF2B5EF4-FFF2-40B4-BE49-F238E27FC236}">
                  <a16:creationId xmlns:a16="http://schemas.microsoft.com/office/drawing/2014/main" id="{25C08C9F-E442-7D4D-E01F-F4A20824927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7</xdr:row>
          <xdr:rowOff>0</xdr:rowOff>
        </xdr:from>
        <xdr:to>
          <xdr:col>10</xdr:col>
          <xdr:colOff>609600</xdr:colOff>
          <xdr:row>7</xdr:row>
          <xdr:rowOff>180975</xdr:rowOff>
        </xdr:to>
        <xdr:sp macro="" textlink="">
          <xdr:nvSpPr>
            <xdr:cNvPr id="9252" name="Check Box 36" hidden="1">
              <a:extLst>
                <a:ext uri="{63B3BB69-23CF-44E3-9099-C40C66FF867C}">
                  <a14:compatExt spid="_x0000_s9252"/>
                </a:ext>
                <a:ext uri="{FF2B5EF4-FFF2-40B4-BE49-F238E27FC236}">
                  <a16:creationId xmlns:a16="http://schemas.microsoft.com/office/drawing/2014/main" id="{B438D7DC-BDB7-BE04-64D4-8F3BCD84CBB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171450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9253" name="Check Box 37" hidden="1">
              <a:extLst>
                <a:ext uri="{63B3BB69-23CF-44E3-9099-C40C66FF867C}">
                  <a14:compatExt spid="_x0000_s9253"/>
                </a:ext>
                <a:ext uri="{FF2B5EF4-FFF2-40B4-BE49-F238E27FC236}">
                  <a16:creationId xmlns:a16="http://schemas.microsoft.com/office/drawing/2014/main" id="{508BF774-650E-F161-82C6-1000BD64482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171450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9254" name="Check Box 38" hidden="1">
              <a:extLst>
                <a:ext uri="{63B3BB69-23CF-44E3-9099-C40C66FF867C}">
                  <a14:compatExt spid="_x0000_s9254"/>
                </a:ext>
                <a:ext uri="{FF2B5EF4-FFF2-40B4-BE49-F238E27FC236}">
                  <a16:creationId xmlns:a16="http://schemas.microsoft.com/office/drawing/2014/main" id="{B10CEADF-8910-1616-4343-5EC7BC4F1EC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9255" name="Check Box 39" hidden="1">
              <a:extLst>
                <a:ext uri="{63B3BB69-23CF-44E3-9099-C40C66FF867C}">
                  <a14:compatExt spid="_x0000_s9255"/>
                </a:ext>
                <a:ext uri="{FF2B5EF4-FFF2-40B4-BE49-F238E27FC236}">
                  <a16:creationId xmlns:a16="http://schemas.microsoft.com/office/drawing/2014/main" id="{BF299E1A-75AC-5DDE-D57C-795688263C2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590550</xdr:colOff>
          <xdr:row>13</xdr:row>
          <xdr:rowOff>0</xdr:rowOff>
        </xdr:to>
        <xdr:sp macro="" textlink="">
          <xdr:nvSpPr>
            <xdr:cNvPr id="9256" name="Check Box 40" hidden="1">
              <a:extLst>
                <a:ext uri="{63B3BB69-23CF-44E3-9099-C40C66FF867C}">
                  <a14:compatExt spid="_x0000_s9256"/>
                </a:ext>
                <a:ext uri="{FF2B5EF4-FFF2-40B4-BE49-F238E27FC236}">
                  <a16:creationId xmlns:a16="http://schemas.microsoft.com/office/drawing/2014/main" id="{10E9B10C-D00B-5373-D6DC-E69CE1997E2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9257" name="Check Box 41" hidden="1">
              <a:extLst>
                <a:ext uri="{63B3BB69-23CF-44E3-9099-C40C66FF867C}">
                  <a14:compatExt spid="_x0000_s9257"/>
                </a:ext>
                <a:ext uri="{FF2B5EF4-FFF2-40B4-BE49-F238E27FC236}">
                  <a16:creationId xmlns:a16="http://schemas.microsoft.com/office/drawing/2014/main" id="{436F5A55-DB3A-11A5-F951-965A7D3EEAE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47</xdr:row>
          <xdr:rowOff>9525</xdr:rowOff>
        </xdr:from>
        <xdr:to>
          <xdr:col>1</xdr:col>
          <xdr:colOff>590550</xdr:colOff>
          <xdr:row>48</xdr:row>
          <xdr:rowOff>19050</xdr:rowOff>
        </xdr:to>
        <xdr:sp macro="" textlink="">
          <xdr:nvSpPr>
            <xdr:cNvPr id="9258" name="Check Box 42" hidden="1">
              <a:extLst>
                <a:ext uri="{63B3BB69-23CF-44E3-9099-C40C66FF867C}">
                  <a14:compatExt spid="_x0000_s9258"/>
                </a:ext>
                <a:ext uri="{FF2B5EF4-FFF2-40B4-BE49-F238E27FC236}">
                  <a16:creationId xmlns:a16="http://schemas.microsoft.com/office/drawing/2014/main" id="{FC4336B9-57CF-4BA4-4533-92377460392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48</xdr:row>
          <xdr:rowOff>0</xdr:rowOff>
        </xdr:from>
        <xdr:to>
          <xdr:col>1</xdr:col>
          <xdr:colOff>590550</xdr:colOff>
          <xdr:row>49</xdr:row>
          <xdr:rowOff>9525</xdr:rowOff>
        </xdr:to>
        <xdr:sp macro="" textlink="">
          <xdr:nvSpPr>
            <xdr:cNvPr id="9259" name="Check Box 43" hidden="1">
              <a:extLst>
                <a:ext uri="{63B3BB69-23CF-44E3-9099-C40C66FF867C}">
                  <a14:compatExt spid="_x0000_s9259"/>
                </a:ext>
                <a:ext uri="{FF2B5EF4-FFF2-40B4-BE49-F238E27FC236}">
                  <a16:creationId xmlns:a16="http://schemas.microsoft.com/office/drawing/2014/main" id="{32CAF95C-240C-D7E6-4FB6-C0281266B90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48</xdr:row>
          <xdr:rowOff>0</xdr:rowOff>
        </xdr:from>
        <xdr:to>
          <xdr:col>2</xdr:col>
          <xdr:colOff>590550</xdr:colOff>
          <xdr:row>49</xdr:row>
          <xdr:rowOff>0</xdr:rowOff>
        </xdr:to>
        <xdr:sp macro="" textlink="">
          <xdr:nvSpPr>
            <xdr:cNvPr id="9260" name="Check Box 44" hidden="1">
              <a:extLst>
                <a:ext uri="{63B3BB69-23CF-44E3-9099-C40C66FF867C}">
                  <a14:compatExt spid="_x0000_s9260"/>
                </a:ext>
                <a:ext uri="{FF2B5EF4-FFF2-40B4-BE49-F238E27FC236}">
                  <a16:creationId xmlns:a16="http://schemas.microsoft.com/office/drawing/2014/main" id="{5A5DDE3A-D3E5-F6F4-7E3B-9F51E6ED1EB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47</xdr:row>
          <xdr:rowOff>0</xdr:rowOff>
        </xdr:from>
        <xdr:to>
          <xdr:col>2</xdr:col>
          <xdr:colOff>590550</xdr:colOff>
          <xdr:row>48</xdr:row>
          <xdr:rowOff>9525</xdr:rowOff>
        </xdr:to>
        <xdr:sp macro="" textlink="">
          <xdr:nvSpPr>
            <xdr:cNvPr id="9261" name="Check Box 45" hidden="1">
              <a:extLst>
                <a:ext uri="{63B3BB69-23CF-44E3-9099-C40C66FF867C}">
                  <a14:compatExt spid="_x0000_s9261"/>
                </a:ext>
                <a:ext uri="{FF2B5EF4-FFF2-40B4-BE49-F238E27FC236}">
                  <a16:creationId xmlns:a16="http://schemas.microsoft.com/office/drawing/2014/main" id="{0FD7E5AA-91F6-0C22-E685-BF439A0EBEA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48</xdr:row>
          <xdr:rowOff>0</xdr:rowOff>
        </xdr:from>
        <xdr:to>
          <xdr:col>5</xdr:col>
          <xdr:colOff>628650</xdr:colOff>
          <xdr:row>49</xdr:row>
          <xdr:rowOff>9525</xdr:rowOff>
        </xdr:to>
        <xdr:sp macro="" textlink="">
          <xdr:nvSpPr>
            <xdr:cNvPr id="9262" name="Check Box 46" hidden="1">
              <a:extLst>
                <a:ext uri="{63B3BB69-23CF-44E3-9099-C40C66FF867C}">
                  <a14:compatExt spid="_x0000_s9262"/>
                </a:ext>
                <a:ext uri="{FF2B5EF4-FFF2-40B4-BE49-F238E27FC236}">
                  <a16:creationId xmlns:a16="http://schemas.microsoft.com/office/drawing/2014/main" id="{088C06BA-5349-E271-AA9F-053EFB477E2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47</xdr:row>
          <xdr:rowOff>0</xdr:rowOff>
        </xdr:from>
        <xdr:to>
          <xdr:col>5</xdr:col>
          <xdr:colOff>619125</xdr:colOff>
          <xdr:row>48</xdr:row>
          <xdr:rowOff>0</xdr:rowOff>
        </xdr:to>
        <xdr:sp macro="" textlink="">
          <xdr:nvSpPr>
            <xdr:cNvPr id="9263" name="Check Box 47" hidden="1">
              <a:extLst>
                <a:ext uri="{63B3BB69-23CF-44E3-9099-C40C66FF867C}">
                  <a14:compatExt spid="_x0000_s9263"/>
                </a:ext>
                <a:ext uri="{FF2B5EF4-FFF2-40B4-BE49-F238E27FC236}">
                  <a16:creationId xmlns:a16="http://schemas.microsoft.com/office/drawing/2014/main" id="{00031CE0-E191-5308-E267-BDAA28A99E3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48</xdr:row>
          <xdr:rowOff>0</xdr:rowOff>
        </xdr:from>
        <xdr:to>
          <xdr:col>6</xdr:col>
          <xdr:colOff>571500</xdr:colOff>
          <xdr:row>49</xdr:row>
          <xdr:rowOff>0</xdr:rowOff>
        </xdr:to>
        <xdr:sp macro="" textlink="">
          <xdr:nvSpPr>
            <xdr:cNvPr id="9264" name="Check Box 48" hidden="1">
              <a:extLst>
                <a:ext uri="{63B3BB69-23CF-44E3-9099-C40C66FF867C}">
                  <a14:compatExt spid="_x0000_s9264"/>
                </a:ext>
                <a:ext uri="{FF2B5EF4-FFF2-40B4-BE49-F238E27FC236}">
                  <a16:creationId xmlns:a16="http://schemas.microsoft.com/office/drawing/2014/main" id="{E47FC65E-9472-27A4-BDD1-DE071CB7F87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47</xdr:row>
          <xdr:rowOff>0</xdr:rowOff>
        </xdr:from>
        <xdr:to>
          <xdr:col>6</xdr:col>
          <xdr:colOff>571500</xdr:colOff>
          <xdr:row>48</xdr:row>
          <xdr:rowOff>0</xdr:rowOff>
        </xdr:to>
        <xdr:sp macro="" textlink="">
          <xdr:nvSpPr>
            <xdr:cNvPr id="9265" name="Check Box 49" hidden="1">
              <a:extLst>
                <a:ext uri="{63B3BB69-23CF-44E3-9099-C40C66FF867C}">
                  <a14:compatExt spid="_x0000_s9265"/>
                </a:ext>
                <a:ext uri="{FF2B5EF4-FFF2-40B4-BE49-F238E27FC236}">
                  <a16:creationId xmlns:a16="http://schemas.microsoft.com/office/drawing/2014/main" id="{D210019F-1A1F-05EC-67D4-2D04B30140B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48</xdr:row>
          <xdr:rowOff>0</xdr:rowOff>
        </xdr:from>
        <xdr:to>
          <xdr:col>9</xdr:col>
          <xdr:colOff>590550</xdr:colOff>
          <xdr:row>49</xdr:row>
          <xdr:rowOff>9525</xdr:rowOff>
        </xdr:to>
        <xdr:sp macro="" textlink="">
          <xdr:nvSpPr>
            <xdr:cNvPr id="9266" name="Check Box 50" hidden="1">
              <a:extLst>
                <a:ext uri="{63B3BB69-23CF-44E3-9099-C40C66FF867C}">
                  <a14:compatExt spid="_x0000_s9266"/>
                </a:ext>
                <a:ext uri="{FF2B5EF4-FFF2-40B4-BE49-F238E27FC236}">
                  <a16:creationId xmlns:a16="http://schemas.microsoft.com/office/drawing/2014/main" id="{876F1448-A117-B924-2405-3437EF6954C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48</xdr:row>
          <xdr:rowOff>0</xdr:rowOff>
        </xdr:from>
        <xdr:to>
          <xdr:col>10</xdr:col>
          <xdr:colOff>609600</xdr:colOff>
          <xdr:row>49</xdr:row>
          <xdr:rowOff>9525</xdr:rowOff>
        </xdr:to>
        <xdr:sp macro="" textlink="">
          <xdr:nvSpPr>
            <xdr:cNvPr id="9267" name="Check Box 51" hidden="1">
              <a:extLst>
                <a:ext uri="{63B3BB69-23CF-44E3-9099-C40C66FF867C}">
                  <a14:compatExt spid="_x0000_s9267"/>
                </a:ext>
                <a:ext uri="{FF2B5EF4-FFF2-40B4-BE49-F238E27FC236}">
                  <a16:creationId xmlns:a16="http://schemas.microsoft.com/office/drawing/2014/main" id="{5DD772F6-5340-4CAA-CDF8-716211416B3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47</xdr:row>
          <xdr:rowOff>0</xdr:rowOff>
        </xdr:from>
        <xdr:to>
          <xdr:col>9</xdr:col>
          <xdr:colOff>581025</xdr:colOff>
          <xdr:row>48</xdr:row>
          <xdr:rowOff>0</xdr:rowOff>
        </xdr:to>
        <xdr:sp macro="" textlink="">
          <xdr:nvSpPr>
            <xdr:cNvPr id="9268" name="Check Box 52" hidden="1">
              <a:extLst>
                <a:ext uri="{63B3BB69-23CF-44E3-9099-C40C66FF867C}">
                  <a14:compatExt spid="_x0000_s9268"/>
                </a:ext>
                <a:ext uri="{FF2B5EF4-FFF2-40B4-BE49-F238E27FC236}">
                  <a16:creationId xmlns:a16="http://schemas.microsoft.com/office/drawing/2014/main" id="{BFE3139A-0DD6-94FE-AEA2-35CE5E22045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47</xdr:row>
          <xdr:rowOff>0</xdr:rowOff>
        </xdr:from>
        <xdr:to>
          <xdr:col>10</xdr:col>
          <xdr:colOff>609600</xdr:colOff>
          <xdr:row>48</xdr:row>
          <xdr:rowOff>0</xdr:rowOff>
        </xdr:to>
        <xdr:sp macro="" textlink="">
          <xdr:nvSpPr>
            <xdr:cNvPr id="9269" name="Check Box 53" hidden="1">
              <a:extLst>
                <a:ext uri="{63B3BB69-23CF-44E3-9099-C40C66FF867C}">
                  <a14:compatExt spid="_x0000_s9269"/>
                </a:ext>
                <a:ext uri="{FF2B5EF4-FFF2-40B4-BE49-F238E27FC236}">
                  <a16:creationId xmlns:a16="http://schemas.microsoft.com/office/drawing/2014/main" id="{BFAD3426-7E89-3E78-FB44-D098AED9ED4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48</xdr:row>
          <xdr:rowOff>0</xdr:rowOff>
        </xdr:from>
        <xdr:to>
          <xdr:col>8</xdr:col>
          <xdr:colOff>190500</xdr:colOff>
          <xdr:row>49</xdr:row>
          <xdr:rowOff>9525</xdr:rowOff>
        </xdr:to>
        <xdr:sp macro="" textlink="">
          <xdr:nvSpPr>
            <xdr:cNvPr id="9270" name="Check Box 54" hidden="1">
              <a:extLst>
                <a:ext uri="{63B3BB69-23CF-44E3-9099-C40C66FF867C}">
                  <a14:compatExt spid="_x0000_s9270"/>
                </a:ext>
                <a:ext uri="{FF2B5EF4-FFF2-40B4-BE49-F238E27FC236}">
                  <a16:creationId xmlns:a16="http://schemas.microsoft.com/office/drawing/2014/main" id="{66CF953E-BE45-DC38-CA6B-4A3D576B576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47</xdr:row>
          <xdr:rowOff>0</xdr:rowOff>
        </xdr:from>
        <xdr:to>
          <xdr:col>8</xdr:col>
          <xdr:colOff>190500</xdr:colOff>
          <xdr:row>48</xdr:row>
          <xdr:rowOff>9525</xdr:rowOff>
        </xdr:to>
        <xdr:sp macro="" textlink="">
          <xdr:nvSpPr>
            <xdr:cNvPr id="9271" name="Check Box 55" hidden="1">
              <a:extLst>
                <a:ext uri="{63B3BB69-23CF-44E3-9099-C40C66FF867C}">
                  <a14:compatExt spid="_x0000_s9271"/>
                </a:ext>
                <a:ext uri="{FF2B5EF4-FFF2-40B4-BE49-F238E27FC236}">
                  <a16:creationId xmlns:a16="http://schemas.microsoft.com/office/drawing/2014/main" id="{368B54D8-D6D7-AC9C-00B4-960BDD76955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48</xdr:row>
          <xdr:rowOff>0</xdr:rowOff>
        </xdr:from>
        <xdr:to>
          <xdr:col>4</xdr:col>
          <xdr:colOff>190500</xdr:colOff>
          <xdr:row>49</xdr:row>
          <xdr:rowOff>9525</xdr:rowOff>
        </xdr:to>
        <xdr:sp macro="" textlink="">
          <xdr:nvSpPr>
            <xdr:cNvPr id="9272" name="Check Box 56" hidden="1">
              <a:extLst>
                <a:ext uri="{63B3BB69-23CF-44E3-9099-C40C66FF867C}">
                  <a14:compatExt spid="_x0000_s9272"/>
                </a:ext>
                <a:ext uri="{FF2B5EF4-FFF2-40B4-BE49-F238E27FC236}">
                  <a16:creationId xmlns:a16="http://schemas.microsoft.com/office/drawing/2014/main" id="{69F22A8E-3513-AFA8-98A6-DB9C2E77AE8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47</xdr:row>
          <xdr:rowOff>0</xdr:rowOff>
        </xdr:from>
        <xdr:to>
          <xdr:col>4</xdr:col>
          <xdr:colOff>190500</xdr:colOff>
          <xdr:row>48</xdr:row>
          <xdr:rowOff>9525</xdr:rowOff>
        </xdr:to>
        <xdr:sp macro="" textlink="">
          <xdr:nvSpPr>
            <xdr:cNvPr id="9273" name="Check Box 57" hidden="1">
              <a:extLst>
                <a:ext uri="{63B3BB69-23CF-44E3-9099-C40C66FF867C}">
                  <a14:compatExt spid="_x0000_s9273"/>
                </a:ext>
                <a:ext uri="{FF2B5EF4-FFF2-40B4-BE49-F238E27FC236}">
                  <a16:creationId xmlns:a16="http://schemas.microsoft.com/office/drawing/2014/main" id="{D59B96B0-8786-8318-55A8-392FFFC9CD9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133350</xdr:rowOff>
        </xdr:from>
        <xdr:to>
          <xdr:col>10</xdr:col>
          <xdr:colOff>590550</xdr:colOff>
          <xdr:row>13</xdr:row>
          <xdr:rowOff>57150</xdr:rowOff>
        </xdr:to>
        <xdr:sp macro="" textlink="">
          <xdr:nvSpPr>
            <xdr:cNvPr id="9274" name="Check Box 58" hidden="1">
              <a:extLst>
                <a:ext uri="{63B3BB69-23CF-44E3-9099-C40C66FF867C}">
                  <a14:compatExt spid="_x0000_s9274"/>
                </a:ext>
                <a:ext uri="{FF2B5EF4-FFF2-40B4-BE49-F238E27FC236}">
                  <a16:creationId xmlns:a16="http://schemas.microsoft.com/office/drawing/2014/main" id="{8FD5FF7E-2E60-A4FA-5B4A-74C00B919FA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9275" name="Check Box 59" hidden="1">
              <a:extLst>
                <a:ext uri="{63B3BB69-23CF-44E3-9099-C40C66FF867C}">
                  <a14:compatExt spid="_x0000_s9275"/>
                </a:ext>
                <a:ext uri="{FF2B5EF4-FFF2-40B4-BE49-F238E27FC236}">
                  <a16:creationId xmlns:a16="http://schemas.microsoft.com/office/drawing/2014/main" id="{19B31ADD-D820-C100-FFCC-BE542B6A8DB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9276" name="Check Box 60" hidden="1">
              <a:extLst>
                <a:ext uri="{63B3BB69-23CF-44E3-9099-C40C66FF867C}">
                  <a14:compatExt spid="_x0000_s9276"/>
                </a:ext>
                <a:ext uri="{FF2B5EF4-FFF2-40B4-BE49-F238E27FC236}">
                  <a16:creationId xmlns:a16="http://schemas.microsoft.com/office/drawing/2014/main" id="{8EAFC6BB-1B5C-312C-64AE-DD460121DA6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9277" name="Check Box 61" hidden="1">
              <a:extLst>
                <a:ext uri="{63B3BB69-23CF-44E3-9099-C40C66FF867C}">
                  <a14:compatExt spid="_x0000_s9277"/>
                </a:ext>
                <a:ext uri="{FF2B5EF4-FFF2-40B4-BE49-F238E27FC236}">
                  <a16:creationId xmlns:a16="http://schemas.microsoft.com/office/drawing/2014/main" id="{E64DC254-4E27-13E1-156F-076C843B442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48</xdr:row>
          <xdr:rowOff>0</xdr:rowOff>
        </xdr:from>
        <xdr:to>
          <xdr:col>8</xdr:col>
          <xdr:colOff>190500</xdr:colOff>
          <xdr:row>49</xdr:row>
          <xdr:rowOff>9525</xdr:rowOff>
        </xdr:to>
        <xdr:sp macro="" textlink="">
          <xdr:nvSpPr>
            <xdr:cNvPr id="9278" name="Check Box 62" hidden="1">
              <a:extLst>
                <a:ext uri="{63B3BB69-23CF-44E3-9099-C40C66FF867C}">
                  <a14:compatExt spid="_x0000_s9278"/>
                </a:ext>
                <a:ext uri="{FF2B5EF4-FFF2-40B4-BE49-F238E27FC236}">
                  <a16:creationId xmlns:a16="http://schemas.microsoft.com/office/drawing/2014/main" id="{465834D2-91A5-062E-6A71-5740C3AA364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590550</xdr:colOff>
          <xdr:row>34</xdr:row>
          <xdr:rowOff>0</xdr:rowOff>
        </xdr:to>
        <xdr:sp macro="" textlink="">
          <xdr:nvSpPr>
            <xdr:cNvPr id="9279" name="Check Box 63" hidden="1">
              <a:extLst>
                <a:ext uri="{63B3BB69-23CF-44E3-9099-C40C66FF867C}">
                  <a14:compatExt spid="_x0000_s9279"/>
                </a:ext>
                <a:ext uri="{FF2B5EF4-FFF2-40B4-BE49-F238E27FC236}">
                  <a16:creationId xmlns:a16="http://schemas.microsoft.com/office/drawing/2014/main" id="{E4A9520C-61AB-B3E0-DEFF-950CB4C02AC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590550</xdr:colOff>
          <xdr:row>33</xdr:row>
          <xdr:rowOff>180975</xdr:rowOff>
        </xdr:to>
        <xdr:sp macro="" textlink="">
          <xdr:nvSpPr>
            <xdr:cNvPr id="9280" name="Check Box 64" hidden="1">
              <a:extLst>
                <a:ext uri="{63B3BB69-23CF-44E3-9099-C40C66FF867C}">
                  <a14:compatExt spid="_x0000_s9280"/>
                </a:ext>
                <a:ext uri="{FF2B5EF4-FFF2-40B4-BE49-F238E27FC236}">
                  <a16:creationId xmlns:a16="http://schemas.microsoft.com/office/drawing/2014/main" id="{774624CF-D570-BCF6-0B65-94EE89D5E67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7F1E743D-3C82-16A1-FEF0-2867904ED77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BE7BCF46-F81C-361F-FB60-2DDBD3B3A6B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15310A9A-7897-279C-0D0A-EA842FCBC8C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98E10764-ED97-BA52-FCD8-461B2FA7D6A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5D31F30A-6E38-5E9E-1C75-AC017C65A06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78109D68-5A9F-7AB7-13C6-CC5CE2654C2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C639AA5D-EF24-BAE8-2C96-31BF7C90FA5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34B0D530-77BE-5AF6-5969-C6E9B9B0300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C00E605B-8861-4A44-BA85-6819526FC2A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261F1AD6-D184-96A3-C4A7-817E19C349E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68873DE3-9E6C-A03D-E665-AD17D1EB02E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ACB8B35-9593-52F1-F7C7-8A5F8A3836A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235C76FE-5461-58DE-A92F-3BB0ED3EC1E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78CCD6F3-467B-F040-47E4-ACC5AD4A0DE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62BAA7C4-A603-CF2E-57E8-1A3557AC51B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95B94433-53A2-ED95-8BDD-27C8B06C8F4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1F16FF4F-5BFA-74A1-B4FC-740BB3D9473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3471C4D4-57F5-2106-CBF3-D8C1D796267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C6BDE571-0510-15BB-F47D-57C397BCA4E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214B2A9F-4442-1264-B3C6-15A7DBB0B30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44F8E095-93E0-2EB4-2125-753AABF441C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1A3FA8B1-B3EB-E129-8DD4-2914B4740EC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E215FF34-D97F-9EEB-8346-DD2C2AB47E7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DFD70158-FAE2-BE43-3955-BA69651A0F1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E7AC90DF-B62C-4FDE-1B6D-A7D60C8A31A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1B2E5C1-164C-B34F-EB5E-1C1ED2E01CD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5039096F-A353-F56B-A129-0490D5F32ED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DE7B293E-4CF3-683A-F1D7-0618EFA0EEC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245DE9C6-83D8-B9A7-FF8F-2AFF0B2A3A2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FEEE9B25-18FD-26FE-6B24-4D14AB668A6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54C3D071-31F6-22FB-B6C7-04AC1D87EFD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783F776F-1A45-9622-DD60-E64A924B1DF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C228562-C9D6-B110-1EDE-465FAA0BD34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F5EC1892-066E-2914-27F1-74A95DFC1FE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ADC64B51-9DAA-0670-B0AD-E33E8024791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5DE24C4-E68F-0D3A-FCB8-CC492443566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4363FC80-D00C-3795-1768-D0778646052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84666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84666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84666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84666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84666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>
          <a:spLocks noChangeArrowheads="1"/>
        </xdr:cNvSpPr>
      </xdr:nvSpPr>
      <xdr:spPr>
        <a:xfrm>
          <a:off x="2501900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>
          <a:spLocks noChangeArrowheads="1"/>
        </xdr:cNvSpPr>
      </xdr:nvSpPr>
      <xdr:spPr>
        <a:xfrm>
          <a:off x="2451100" y="32766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>
          <a:spLocks noChangeArrowheads="1"/>
        </xdr:cNvSpPr>
      </xdr:nvSpPr>
      <xdr:spPr>
        <a:xfrm>
          <a:off x="2374900" y="32766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 txBox="1">
          <a:spLocks noChangeArrowheads="1"/>
        </xdr:cNvSpPr>
      </xdr:nvSpPr>
      <xdr:spPr>
        <a:xfrm>
          <a:off x="2501900" y="3638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 txBox="1">
          <a:spLocks noChangeArrowheads="1"/>
        </xdr:cNvSpPr>
      </xdr:nvSpPr>
      <xdr:spPr>
        <a:xfrm>
          <a:off x="2501900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AE1EBD0-E4EB-3346-075D-97F1E28B104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B5085268-C751-218B-AF80-6D666538F02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D163E014-10CB-C5B4-05B0-815660BD303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4573059F-FBA4-7F88-9DB2-D0CF788B77D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9F85EB96-ED4A-A978-ADA6-C2D3BEDFA5F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1DB4113B-77B7-FDBD-6E9E-1807600CE49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190500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E0E7B413-855A-6B02-2E06-E011C5C16CF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EB7378BC-A2B7-DE7E-7949-EBDE1579628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400E5E22-A306-4789-9C77-EABBE83AC5E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B5BB3491-3EFF-78BA-4476-00ADBE950A5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333E1F77-0B4A-8F51-3F61-738C1713DEA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EB510662-0324-21CA-E990-1F6295E0113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68FBDD64-8643-9D4C-4974-D61988381F7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81BD5150-776C-D3B5-846E-149CC231F8D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8DADCCBC-7CF0-DDF4-BA6A-ED1FBF27BF3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B5AA9E39-517D-DAAB-D23C-9A0729FE44F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190500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313BC08F-D9B2-49F7-28BA-23F6E388898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38C9A884-C452-665D-1C9C-BCF15DF2FB6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6874F54D-EA72-F57D-49C4-4D3C3C925F6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68FE27CA-5BAD-3CBF-C499-B5071247586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C7E85D7-8DC4-AC4A-9CF0-2042E5231D6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9F6F7937-31DB-AE9D-71D5-EB23D6BB48F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A6CF6DAC-DBB1-9DD4-7A72-2945F499F95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75A84A87-CEE6-9AD9-7016-738EB03F1B6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252E57A1-F7AE-5E24-272E-1A9739521EB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EBABDD85-D29C-9E09-C6E2-A0D119B0A14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CFE6D931-A109-5E6C-100E-151CE109692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59B75110-BFF1-D56C-37ED-298AA50C8C0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190500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E3ED1C05-E220-FF91-D249-BE735DDBB6A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5F94D301-4134-5DF7-2EFB-7A310E6974E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AE6D54D6-5684-A2F7-18E1-417E83D7D8F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88A52BDD-276E-39C7-C6FE-72502AB5BD7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AD8578BD-1668-984B-468A-32666323773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1281FF01-68FD-564A-73C5-91CC6B17B1A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13</xdr:row>
          <xdr:rowOff>200025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55848F4A-FB91-FBCC-DA39-E498E96338D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1781D305-2793-B971-B467-48E4E669828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2945B4FB-9A9C-4A35-7245-CBB52736BAB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420BAD3E-17C2-7E51-BC06-6FA33ADF2DC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19050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82BAA665-E32E-64B3-0256-46EEFC46E62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6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topLeftCell="A10" workbookViewId="0">
      <selection activeCell="B21" sqref="B21"/>
    </sheetView>
  </sheetViews>
  <sheetFormatPr defaultColWidth="11" defaultRowHeight="14.25"/>
  <cols>
    <col min="1" max="1" width="5.5" customWidth="1"/>
    <col min="2" max="2" width="96.375" style="147" customWidth="1"/>
    <col min="3" max="3" width="10.125" customWidth="1"/>
  </cols>
  <sheetData>
    <row r="1" spans="1:2" ht="21" customHeight="1">
      <c r="A1" s="148"/>
      <c r="B1" s="149" t="s">
        <v>0</v>
      </c>
    </row>
    <row r="2" spans="1:2">
      <c r="A2" s="5">
        <v>1</v>
      </c>
      <c r="B2" s="150" t="s">
        <v>1</v>
      </c>
    </row>
    <row r="3" spans="1:2">
      <c r="A3" s="5">
        <v>2</v>
      </c>
      <c r="B3" s="150" t="s">
        <v>2</v>
      </c>
    </row>
    <row r="4" spans="1:2">
      <c r="A4" s="5">
        <v>3</v>
      </c>
      <c r="B4" s="150" t="s">
        <v>3</v>
      </c>
    </row>
    <row r="5" spans="1:2">
      <c r="A5" s="5">
        <v>4</v>
      </c>
      <c r="B5" s="150" t="s">
        <v>4</v>
      </c>
    </row>
    <row r="6" spans="1:2">
      <c r="A6" s="5">
        <v>5</v>
      </c>
      <c r="B6" s="150" t="s">
        <v>5</v>
      </c>
    </row>
    <row r="7" spans="1:2">
      <c r="A7" s="5">
        <v>6</v>
      </c>
      <c r="B7" s="150" t="s">
        <v>6</v>
      </c>
    </row>
    <row r="8" spans="1:2" s="146" customFormat="1" ht="15" customHeight="1">
      <c r="A8" s="151">
        <v>7</v>
      </c>
      <c r="B8" s="152" t="s">
        <v>7</v>
      </c>
    </row>
    <row r="9" spans="1:2" ht="18.95" customHeight="1">
      <c r="A9" s="148"/>
      <c r="B9" s="153" t="s">
        <v>8</v>
      </c>
    </row>
    <row r="10" spans="1:2" ht="15.95" customHeight="1">
      <c r="A10" s="5">
        <v>1</v>
      </c>
      <c r="B10" s="154" t="s">
        <v>9</v>
      </c>
    </row>
    <row r="11" spans="1:2">
      <c r="A11" s="5">
        <v>2</v>
      </c>
      <c r="B11" s="150" t="s">
        <v>10</v>
      </c>
    </row>
    <row r="12" spans="1:2">
      <c r="A12" s="5">
        <v>3</v>
      </c>
      <c r="B12" s="152" t="s">
        <v>11</v>
      </c>
    </row>
    <row r="13" spans="1:2">
      <c r="A13" s="5">
        <v>4</v>
      </c>
      <c r="B13" s="150" t="s">
        <v>12</v>
      </c>
    </row>
    <row r="14" spans="1:2">
      <c r="A14" s="5">
        <v>5</v>
      </c>
      <c r="B14" s="150" t="s">
        <v>13</v>
      </c>
    </row>
    <row r="15" spans="1:2">
      <c r="A15" s="5">
        <v>6</v>
      </c>
      <c r="B15" s="150" t="s">
        <v>14</v>
      </c>
    </row>
    <row r="16" spans="1:2">
      <c r="A16" s="5">
        <v>7</v>
      </c>
      <c r="B16" s="150" t="s">
        <v>15</v>
      </c>
    </row>
    <row r="17" spans="1:2">
      <c r="A17" s="5">
        <v>8</v>
      </c>
      <c r="B17" s="150" t="s">
        <v>16</v>
      </c>
    </row>
    <row r="18" spans="1:2">
      <c r="A18" s="5">
        <v>9</v>
      </c>
      <c r="B18" s="150" t="s">
        <v>17</v>
      </c>
    </row>
    <row r="19" spans="1:2">
      <c r="A19" s="5"/>
      <c r="B19" s="150"/>
    </row>
    <row r="20" spans="1:2" ht="20.25">
      <c r="A20" s="148"/>
      <c r="B20" s="149" t="s">
        <v>18</v>
      </c>
    </row>
    <row r="21" spans="1:2">
      <c r="A21" s="5">
        <v>1</v>
      </c>
      <c r="B21" s="155" t="s">
        <v>19</v>
      </c>
    </row>
    <row r="22" spans="1:2">
      <c r="A22" s="5">
        <v>2</v>
      </c>
      <c r="B22" s="150" t="s">
        <v>20</v>
      </c>
    </row>
    <row r="23" spans="1:2">
      <c r="A23" s="5">
        <v>3</v>
      </c>
      <c r="B23" s="150" t="s">
        <v>21</v>
      </c>
    </row>
    <row r="24" spans="1:2">
      <c r="A24" s="5">
        <v>4</v>
      </c>
      <c r="B24" s="150" t="s">
        <v>22</v>
      </c>
    </row>
    <row r="25" spans="1:2">
      <c r="A25" s="5">
        <v>5</v>
      </c>
      <c r="B25" s="150" t="s">
        <v>23</v>
      </c>
    </row>
    <row r="26" spans="1:2">
      <c r="A26" s="5">
        <v>6</v>
      </c>
      <c r="B26" s="150" t="s">
        <v>24</v>
      </c>
    </row>
    <row r="27" spans="1:2">
      <c r="A27" s="5">
        <v>7</v>
      </c>
      <c r="B27" s="150" t="s">
        <v>25</v>
      </c>
    </row>
    <row r="28" spans="1:2">
      <c r="A28" s="5"/>
      <c r="B28" s="150"/>
    </row>
    <row r="29" spans="1:2" ht="20.25">
      <c r="A29" s="148"/>
      <c r="B29" s="149" t="s">
        <v>26</v>
      </c>
    </row>
    <row r="30" spans="1:2">
      <c r="A30" s="5">
        <v>1</v>
      </c>
      <c r="B30" s="155" t="s">
        <v>27</v>
      </c>
    </row>
    <row r="31" spans="1:2">
      <c r="A31" s="5">
        <v>2</v>
      </c>
      <c r="B31" s="150" t="s">
        <v>28</v>
      </c>
    </row>
    <row r="32" spans="1:2">
      <c r="A32" s="5">
        <v>3</v>
      </c>
      <c r="B32" s="150" t="s">
        <v>29</v>
      </c>
    </row>
    <row r="33" spans="1:2" ht="28.5">
      <c r="A33" s="5">
        <v>4</v>
      </c>
      <c r="B33" s="150" t="s">
        <v>30</v>
      </c>
    </row>
    <row r="34" spans="1:2">
      <c r="A34" s="5">
        <v>5</v>
      </c>
      <c r="B34" s="150" t="s">
        <v>31</v>
      </c>
    </row>
    <row r="35" spans="1:2">
      <c r="A35" s="5">
        <v>6</v>
      </c>
      <c r="B35" s="150" t="s">
        <v>32</v>
      </c>
    </row>
    <row r="36" spans="1:2">
      <c r="A36" s="5">
        <v>7</v>
      </c>
      <c r="B36" s="150" t="s">
        <v>33</v>
      </c>
    </row>
    <row r="37" spans="1:2">
      <c r="A37" s="5"/>
      <c r="B37" s="150"/>
    </row>
    <row r="39" spans="1:2">
      <c r="A39" s="156" t="s">
        <v>34</v>
      </c>
      <c r="B39" s="157"/>
    </row>
  </sheetData>
  <phoneticPr fontId="31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/>
  </sheetViews>
  <sheetFormatPr defaultRowHeight="14.25"/>
  <sheetData/>
  <phoneticPr fontId="31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O13"/>
  <sheetViews>
    <sheetView zoomScaleNormal="100" workbookViewId="0">
      <selection activeCell="C4" sqref="C4"/>
    </sheetView>
  </sheetViews>
  <sheetFormatPr defaultColWidth="9" defaultRowHeight="14.25"/>
  <cols>
    <col min="1" max="1" width="7" customWidth="1"/>
    <col min="2" max="2" width="12.12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>
      <c r="A1" s="404" t="s">
        <v>197</v>
      </c>
      <c r="B1" s="404"/>
      <c r="C1" s="404"/>
      <c r="D1" s="404"/>
      <c r="E1" s="404"/>
      <c r="F1" s="404"/>
      <c r="G1" s="404"/>
      <c r="H1" s="404"/>
      <c r="I1" s="404"/>
      <c r="J1" s="404"/>
      <c r="K1" s="404"/>
      <c r="L1" s="404"/>
      <c r="M1" s="404"/>
      <c r="N1" s="404"/>
      <c r="O1" s="404"/>
    </row>
    <row r="2" spans="1:15" s="1" customFormat="1" ht="16.5">
      <c r="A2" s="413" t="s">
        <v>198</v>
      </c>
      <c r="B2" s="414" t="s">
        <v>199</v>
      </c>
      <c r="C2" s="414" t="s">
        <v>200</v>
      </c>
      <c r="D2" s="414" t="s">
        <v>201</v>
      </c>
      <c r="E2" s="414" t="s">
        <v>202</v>
      </c>
      <c r="F2" s="414" t="s">
        <v>203</v>
      </c>
      <c r="G2" s="414" t="s">
        <v>204</v>
      </c>
      <c r="H2" s="414" t="s">
        <v>205</v>
      </c>
      <c r="I2" s="3" t="s">
        <v>206</v>
      </c>
      <c r="J2" s="3" t="s">
        <v>207</v>
      </c>
      <c r="K2" s="3" t="s">
        <v>208</v>
      </c>
      <c r="L2" s="3" t="s">
        <v>209</v>
      </c>
      <c r="M2" s="3" t="s">
        <v>210</v>
      </c>
      <c r="N2" s="414" t="s">
        <v>211</v>
      </c>
      <c r="O2" s="414" t="s">
        <v>212</v>
      </c>
    </row>
    <row r="3" spans="1:15" s="1" customFormat="1" ht="16.5">
      <c r="A3" s="413"/>
      <c r="B3" s="415"/>
      <c r="C3" s="415"/>
      <c r="D3" s="415"/>
      <c r="E3" s="415"/>
      <c r="F3" s="415"/>
      <c r="G3" s="415"/>
      <c r="H3" s="415"/>
      <c r="I3" s="3" t="s">
        <v>213</v>
      </c>
      <c r="J3" s="3" t="s">
        <v>213</v>
      </c>
      <c r="K3" s="3" t="s">
        <v>213</v>
      </c>
      <c r="L3" s="3" t="s">
        <v>213</v>
      </c>
      <c r="M3" s="3" t="s">
        <v>213</v>
      </c>
      <c r="N3" s="415"/>
      <c r="O3" s="415"/>
    </row>
    <row r="4" spans="1:15" ht="28.5">
      <c r="A4" s="5">
        <v>1</v>
      </c>
      <c r="B4" s="186" t="s">
        <v>327</v>
      </c>
      <c r="C4" s="187" t="s">
        <v>328</v>
      </c>
      <c r="D4" s="187" t="s">
        <v>329</v>
      </c>
      <c r="E4" s="187" t="s">
        <v>330</v>
      </c>
      <c r="F4" s="187" t="s">
        <v>331</v>
      </c>
      <c r="G4" s="187" t="s">
        <v>341</v>
      </c>
      <c r="H4" s="187" t="s">
        <v>342</v>
      </c>
      <c r="I4" s="188">
        <v>1</v>
      </c>
      <c r="J4" s="188"/>
      <c r="K4" s="188">
        <v>1</v>
      </c>
      <c r="L4" s="188"/>
      <c r="M4" s="188">
        <v>1</v>
      </c>
      <c r="N4" s="188">
        <v>3</v>
      </c>
      <c r="O4" s="187" t="s">
        <v>343</v>
      </c>
    </row>
    <row r="5" spans="1:15" ht="28.5">
      <c r="A5" s="5">
        <v>2</v>
      </c>
      <c r="B5" s="186" t="s">
        <v>332</v>
      </c>
      <c r="C5" s="187" t="s">
        <v>328</v>
      </c>
      <c r="D5" s="187" t="s">
        <v>333</v>
      </c>
      <c r="E5" s="187" t="s">
        <v>330</v>
      </c>
      <c r="F5" s="187" t="s">
        <v>331</v>
      </c>
      <c r="G5" s="187" t="s">
        <v>341</v>
      </c>
      <c r="H5" s="187" t="s">
        <v>342</v>
      </c>
      <c r="I5" s="188">
        <v>2</v>
      </c>
      <c r="J5" s="188"/>
      <c r="K5" s="188">
        <v>1</v>
      </c>
      <c r="L5" s="188"/>
      <c r="M5" s="188">
        <v>1</v>
      </c>
      <c r="N5" s="188">
        <v>4</v>
      </c>
      <c r="O5" s="187" t="s">
        <v>343</v>
      </c>
    </row>
    <row r="6" spans="1:15" ht="28.5">
      <c r="A6" s="5">
        <v>3</v>
      </c>
      <c r="B6" s="186" t="s">
        <v>334</v>
      </c>
      <c r="C6" s="187" t="s">
        <v>328</v>
      </c>
      <c r="D6" s="187" t="s">
        <v>335</v>
      </c>
      <c r="E6" s="187" t="s">
        <v>330</v>
      </c>
      <c r="F6" s="187" t="s">
        <v>331</v>
      </c>
      <c r="G6" s="187" t="s">
        <v>341</v>
      </c>
      <c r="H6" s="187" t="s">
        <v>342</v>
      </c>
      <c r="I6" s="188">
        <v>1</v>
      </c>
      <c r="J6" s="188"/>
      <c r="K6" s="188"/>
      <c r="L6" s="188"/>
      <c r="M6" s="188">
        <v>4</v>
      </c>
      <c r="N6" s="188">
        <v>5</v>
      </c>
      <c r="O6" s="187" t="s">
        <v>343</v>
      </c>
    </row>
    <row r="7" spans="1:15" ht="28.5">
      <c r="A7" s="5">
        <v>4</v>
      </c>
      <c r="B7" s="186" t="s">
        <v>336</v>
      </c>
      <c r="C7" s="187" t="s">
        <v>337</v>
      </c>
      <c r="D7" s="187" t="s">
        <v>338</v>
      </c>
      <c r="E7" s="187" t="s">
        <v>339</v>
      </c>
      <c r="F7" s="187" t="s">
        <v>340</v>
      </c>
      <c r="G7" s="187" t="s">
        <v>341</v>
      </c>
      <c r="H7" s="187" t="s">
        <v>342</v>
      </c>
      <c r="I7" s="188">
        <v>1</v>
      </c>
      <c r="J7" s="188">
        <v>1</v>
      </c>
      <c r="K7" s="188"/>
      <c r="L7" s="188"/>
      <c r="M7" s="188"/>
      <c r="N7" s="188">
        <v>2</v>
      </c>
      <c r="O7" s="187" t="s">
        <v>343</v>
      </c>
    </row>
    <row r="8" spans="1:15">
      <c r="A8" s="5"/>
      <c r="B8" s="5"/>
      <c r="C8" s="189"/>
      <c r="D8" s="189"/>
      <c r="E8" s="189"/>
      <c r="F8" s="189"/>
      <c r="G8" s="189"/>
      <c r="H8" s="189"/>
      <c r="I8" s="189"/>
      <c r="J8" s="189"/>
      <c r="K8" s="189"/>
      <c r="L8" s="189"/>
      <c r="M8" s="189"/>
      <c r="N8" s="189"/>
      <c r="O8" s="189"/>
    </row>
    <row r="9" spans="1:15">
      <c r="A9" s="5"/>
      <c r="B9" s="5"/>
      <c r="C9" s="189"/>
      <c r="D9" s="189"/>
      <c r="E9" s="189"/>
      <c r="F9" s="189"/>
      <c r="G9" s="189"/>
      <c r="H9" s="189"/>
      <c r="I9" s="189"/>
      <c r="J9" s="189"/>
      <c r="K9" s="189"/>
      <c r="L9" s="189"/>
      <c r="M9" s="189"/>
      <c r="N9" s="189"/>
      <c r="O9" s="189"/>
    </row>
    <row r="10" spans="1:15">
      <c r="A10" s="5"/>
      <c r="B10" s="5"/>
      <c r="C10" s="189"/>
      <c r="D10" s="189"/>
      <c r="E10" s="189"/>
      <c r="F10" s="189"/>
      <c r="G10" s="189"/>
      <c r="H10" s="189"/>
      <c r="I10" s="189"/>
      <c r="J10" s="189"/>
      <c r="K10" s="189"/>
      <c r="L10" s="189"/>
      <c r="M10" s="189"/>
      <c r="N10" s="189"/>
      <c r="O10" s="189"/>
    </row>
    <row r="11" spans="1:1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</row>
    <row r="12" spans="1:15" s="2" customFormat="1" ht="18.75">
      <c r="A12" s="405" t="s">
        <v>214</v>
      </c>
      <c r="B12" s="406"/>
      <c r="C12" s="406"/>
      <c r="D12" s="407"/>
      <c r="E12" s="408"/>
      <c r="F12" s="409"/>
      <c r="G12" s="409"/>
      <c r="H12" s="409"/>
      <c r="I12" s="410"/>
      <c r="J12" s="405" t="s">
        <v>344</v>
      </c>
      <c r="K12" s="406"/>
      <c r="L12" s="406"/>
      <c r="M12" s="407"/>
      <c r="N12" s="7"/>
      <c r="O12" s="9"/>
    </row>
    <row r="13" spans="1:15" ht="16.5">
      <c r="A13" s="411" t="s">
        <v>216</v>
      </c>
      <c r="B13" s="412"/>
      <c r="C13" s="412"/>
      <c r="D13" s="412"/>
      <c r="E13" s="412"/>
      <c r="F13" s="412"/>
      <c r="G13" s="412"/>
      <c r="H13" s="412"/>
      <c r="I13" s="412"/>
      <c r="J13" s="412"/>
      <c r="K13" s="412"/>
      <c r="L13" s="412"/>
      <c r="M13" s="412"/>
      <c r="N13" s="412"/>
      <c r="O13" s="412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1" type="noConversion"/>
  <dataValidations count="1">
    <dataValidation type="list" allowBlank="1" showInputMessage="1" showErrorMessage="1" sqref="O1 O3:O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M13"/>
  <sheetViews>
    <sheetView zoomScaleNormal="100" workbookViewId="0">
      <selection activeCell="G17" sqref="G17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spans="1:13" ht="29.25">
      <c r="A1" s="404" t="s">
        <v>217</v>
      </c>
      <c r="B1" s="404"/>
      <c r="C1" s="404"/>
      <c r="D1" s="404"/>
      <c r="E1" s="404"/>
      <c r="F1" s="404"/>
      <c r="G1" s="404"/>
      <c r="H1" s="404"/>
      <c r="I1" s="404"/>
      <c r="J1" s="404"/>
      <c r="K1" s="404"/>
      <c r="L1" s="404"/>
      <c r="M1" s="404"/>
    </row>
    <row r="2" spans="1:13" s="1" customFormat="1" ht="16.5">
      <c r="A2" s="413" t="s">
        <v>198</v>
      </c>
      <c r="B2" s="414" t="s">
        <v>203</v>
      </c>
      <c r="C2" s="414" t="s">
        <v>199</v>
      </c>
      <c r="D2" s="414" t="s">
        <v>200</v>
      </c>
      <c r="E2" s="414" t="s">
        <v>201</v>
      </c>
      <c r="F2" s="414" t="s">
        <v>202</v>
      </c>
      <c r="G2" s="413" t="s">
        <v>218</v>
      </c>
      <c r="H2" s="413"/>
      <c r="I2" s="413" t="s">
        <v>219</v>
      </c>
      <c r="J2" s="413"/>
      <c r="K2" s="419" t="s">
        <v>220</v>
      </c>
      <c r="L2" s="421" t="s">
        <v>221</v>
      </c>
      <c r="M2" s="423" t="s">
        <v>222</v>
      </c>
    </row>
    <row r="3" spans="1:13" s="1" customFormat="1" ht="16.5">
      <c r="A3" s="413"/>
      <c r="B3" s="415"/>
      <c r="C3" s="415"/>
      <c r="D3" s="415"/>
      <c r="E3" s="415"/>
      <c r="F3" s="415"/>
      <c r="G3" s="3" t="s">
        <v>223</v>
      </c>
      <c r="H3" s="3" t="s">
        <v>224</v>
      </c>
      <c r="I3" s="3" t="s">
        <v>223</v>
      </c>
      <c r="J3" s="3" t="s">
        <v>224</v>
      </c>
      <c r="K3" s="420"/>
      <c r="L3" s="422"/>
      <c r="M3" s="424"/>
    </row>
    <row r="4" spans="1:13" ht="28.5">
      <c r="A4" s="5">
        <v>1</v>
      </c>
      <c r="B4" s="186" t="s">
        <v>327</v>
      </c>
      <c r="C4" s="187" t="s">
        <v>328</v>
      </c>
      <c r="D4" s="187" t="s">
        <v>329</v>
      </c>
      <c r="E4" s="187" t="s">
        <v>330</v>
      </c>
      <c r="F4" s="187" t="s">
        <v>331</v>
      </c>
      <c r="G4" s="6">
        <v>0.8</v>
      </c>
      <c r="H4" s="6">
        <v>1</v>
      </c>
      <c r="I4" s="6">
        <v>0.8</v>
      </c>
      <c r="J4" s="6">
        <v>1</v>
      </c>
      <c r="K4" s="190" t="s">
        <v>355</v>
      </c>
      <c r="L4" s="186" t="s">
        <v>342</v>
      </c>
      <c r="M4" s="186" t="s">
        <v>343</v>
      </c>
    </row>
    <row r="5" spans="1:13" ht="28.5">
      <c r="A5" s="5">
        <v>2</v>
      </c>
      <c r="B5" s="186" t="s">
        <v>332</v>
      </c>
      <c r="C5" s="187" t="s">
        <v>328</v>
      </c>
      <c r="D5" s="187" t="s">
        <v>333</v>
      </c>
      <c r="E5" s="187" t="s">
        <v>330</v>
      </c>
      <c r="F5" s="187" t="s">
        <v>331</v>
      </c>
      <c r="G5" s="6">
        <v>0.8</v>
      </c>
      <c r="H5" s="6">
        <v>1</v>
      </c>
      <c r="I5" s="6">
        <v>0.8</v>
      </c>
      <c r="J5" s="6">
        <v>1</v>
      </c>
      <c r="K5" s="190" t="s">
        <v>355</v>
      </c>
      <c r="L5" s="186" t="s">
        <v>342</v>
      </c>
      <c r="M5" s="186" t="s">
        <v>343</v>
      </c>
    </row>
    <row r="6" spans="1:13" ht="28.5">
      <c r="A6" s="5">
        <v>3</v>
      </c>
      <c r="B6" s="186" t="s">
        <v>334</v>
      </c>
      <c r="C6" s="187" t="s">
        <v>328</v>
      </c>
      <c r="D6" s="187" t="s">
        <v>335</v>
      </c>
      <c r="E6" s="187" t="s">
        <v>330</v>
      </c>
      <c r="F6" s="187" t="s">
        <v>331</v>
      </c>
      <c r="G6" s="6">
        <v>0.9</v>
      </c>
      <c r="H6" s="6">
        <v>1</v>
      </c>
      <c r="I6" s="6">
        <v>1</v>
      </c>
      <c r="J6" s="6">
        <v>1</v>
      </c>
      <c r="K6" s="190" t="s">
        <v>356</v>
      </c>
      <c r="L6" s="186" t="s">
        <v>342</v>
      </c>
      <c r="M6" s="186" t="s">
        <v>343</v>
      </c>
    </row>
    <row r="7" spans="1:13" ht="28.5">
      <c r="A7" s="5">
        <v>4</v>
      </c>
      <c r="B7" s="186" t="s">
        <v>336</v>
      </c>
      <c r="C7" s="187" t="s">
        <v>337</v>
      </c>
      <c r="D7" s="187" t="s">
        <v>338</v>
      </c>
      <c r="E7" s="187" t="s">
        <v>339</v>
      </c>
      <c r="F7" s="187" t="s">
        <v>340</v>
      </c>
      <c r="G7" s="6">
        <v>0.5</v>
      </c>
      <c r="H7" s="6">
        <v>0.8</v>
      </c>
      <c r="I7" s="6">
        <v>0.5</v>
      </c>
      <c r="J7" s="6">
        <v>0.8</v>
      </c>
      <c r="K7" s="190" t="s">
        <v>357</v>
      </c>
      <c r="L7" s="186" t="s">
        <v>342</v>
      </c>
      <c r="M7" s="186" t="s">
        <v>343</v>
      </c>
    </row>
    <row r="8" spans="1:13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</row>
    <row r="9" spans="1:13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</row>
    <row r="10" spans="1:13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1:13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3" s="2" customFormat="1" ht="18.75">
      <c r="A12" s="405" t="s">
        <v>346</v>
      </c>
      <c r="B12" s="406"/>
      <c r="C12" s="406"/>
      <c r="D12" s="406"/>
      <c r="E12" s="407"/>
      <c r="F12" s="408"/>
      <c r="G12" s="410"/>
      <c r="H12" s="405" t="s">
        <v>344</v>
      </c>
      <c r="I12" s="406"/>
      <c r="J12" s="406"/>
      <c r="K12" s="407"/>
      <c r="L12" s="416"/>
      <c r="M12" s="417"/>
    </row>
    <row r="13" spans="1:13" ht="16.5">
      <c r="A13" s="418" t="s">
        <v>347</v>
      </c>
      <c r="B13" s="418"/>
      <c r="C13" s="412"/>
      <c r="D13" s="412"/>
      <c r="E13" s="412"/>
      <c r="F13" s="412"/>
      <c r="G13" s="412"/>
      <c r="H13" s="412"/>
      <c r="I13" s="412"/>
      <c r="J13" s="412"/>
      <c r="K13" s="412"/>
      <c r="L13" s="412"/>
      <c r="M13" s="412"/>
    </row>
  </sheetData>
  <mergeCells count="17"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2:E12"/>
    <mergeCell ref="F12:G12"/>
    <mergeCell ref="H12:K12"/>
    <mergeCell ref="L12:M12"/>
  </mergeCells>
  <phoneticPr fontId="31" type="noConversion"/>
  <dataValidations count="1">
    <dataValidation type="list" allowBlank="1" showInputMessage="1" showErrorMessage="1" sqref="M1:M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W18"/>
  <sheetViews>
    <sheetView zoomScaleNormal="100" workbookViewId="0">
      <selection activeCell="G4" sqref="G4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>
      <c r="A1" s="404" t="s">
        <v>225</v>
      </c>
      <c r="B1" s="404"/>
      <c r="C1" s="404"/>
      <c r="D1" s="404"/>
      <c r="E1" s="404"/>
      <c r="F1" s="404"/>
      <c r="G1" s="404"/>
      <c r="H1" s="404"/>
      <c r="I1" s="404"/>
      <c r="J1" s="404"/>
      <c r="K1" s="404"/>
      <c r="L1" s="404"/>
      <c r="M1" s="404"/>
      <c r="N1" s="404"/>
      <c r="O1" s="404"/>
      <c r="P1" s="404"/>
      <c r="Q1" s="404"/>
      <c r="R1" s="404"/>
      <c r="S1" s="404"/>
      <c r="T1" s="404"/>
      <c r="U1" s="404"/>
      <c r="V1" s="404"/>
      <c r="W1" s="404"/>
    </row>
    <row r="2" spans="1:23" s="1" customFormat="1" ht="15.95" customHeight="1">
      <c r="A2" s="414" t="s">
        <v>226</v>
      </c>
      <c r="B2" s="414" t="s">
        <v>203</v>
      </c>
      <c r="C2" s="414" t="s">
        <v>199</v>
      </c>
      <c r="D2" s="414" t="s">
        <v>200</v>
      </c>
      <c r="E2" s="414" t="s">
        <v>201</v>
      </c>
      <c r="F2" s="414" t="s">
        <v>202</v>
      </c>
      <c r="G2" s="425" t="s">
        <v>227</v>
      </c>
      <c r="H2" s="426"/>
      <c r="I2" s="427"/>
      <c r="J2" s="425" t="s">
        <v>228</v>
      </c>
      <c r="K2" s="426"/>
      <c r="L2" s="427"/>
      <c r="M2" s="425" t="s">
        <v>229</v>
      </c>
      <c r="N2" s="426"/>
      <c r="O2" s="427"/>
      <c r="P2" s="425" t="s">
        <v>230</v>
      </c>
      <c r="Q2" s="426"/>
      <c r="R2" s="427"/>
      <c r="S2" s="426" t="s">
        <v>231</v>
      </c>
      <c r="T2" s="426"/>
      <c r="U2" s="427"/>
      <c r="V2" s="429" t="s">
        <v>232</v>
      </c>
      <c r="W2" s="429" t="s">
        <v>212</v>
      </c>
    </row>
    <row r="3" spans="1:23" s="1" customFormat="1" ht="16.5">
      <c r="A3" s="415"/>
      <c r="B3" s="428"/>
      <c r="C3" s="428"/>
      <c r="D3" s="428"/>
      <c r="E3" s="428"/>
      <c r="F3" s="428"/>
      <c r="G3" s="3" t="s">
        <v>233</v>
      </c>
      <c r="H3" s="3" t="s">
        <v>63</v>
      </c>
      <c r="I3" s="3" t="s">
        <v>203</v>
      </c>
      <c r="J3" s="3" t="s">
        <v>233</v>
      </c>
      <c r="K3" s="3" t="s">
        <v>63</v>
      </c>
      <c r="L3" s="3" t="s">
        <v>203</v>
      </c>
      <c r="M3" s="3" t="s">
        <v>233</v>
      </c>
      <c r="N3" s="3" t="s">
        <v>63</v>
      </c>
      <c r="O3" s="3" t="s">
        <v>203</v>
      </c>
      <c r="P3" s="3" t="s">
        <v>233</v>
      </c>
      <c r="Q3" s="3" t="s">
        <v>63</v>
      </c>
      <c r="R3" s="3" t="s">
        <v>203</v>
      </c>
      <c r="S3" s="3" t="s">
        <v>233</v>
      </c>
      <c r="T3" s="3" t="s">
        <v>63</v>
      </c>
      <c r="U3" s="3" t="s">
        <v>203</v>
      </c>
      <c r="V3" s="430"/>
      <c r="W3" s="430"/>
    </row>
    <row r="4" spans="1:23" ht="28.5">
      <c r="A4" s="431" t="s">
        <v>234</v>
      </c>
      <c r="B4" s="436" t="s">
        <v>331</v>
      </c>
      <c r="C4" s="438" t="s">
        <v>348</v>
      </c>
      <c r="D4" s="438" t="s">
        <v>349</v>
      </c>
      <c r="E4" s="438" t="s">
        <v>350</v>
      </c>
      <c r="F4" s="438" t="s">
        <v>330</v>
      </c>
      <c r="G4" s="187" t="s">
        <v>351</v>
      </c>
      <c r="H4" s="186" t="s">
        <v>352</v>
      </c>
      <c r="I4" s="186" t="s">
        <v>353</v>
      </c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186" t="s">
        <v>342</v>
      </c>
      <c r="W4" s="186" t="s">
        <v>343</v>
      </c>
    </row>
    <row r="5" spans="1:23" ht="16.5">
      <c r="A5" s="432"/>
      <c r="B5" s="437"/>
      <c r="C5" s="439"/>
      <c r="D5" s="439"/>
      <c r="E5" s="439"/>
      <c r="F5" s="439"/>
      <c r="G5" s="425" t="s">
        <v>235</v>
      </c>
      <c r="H5" s="426"/>
      <c r="I5" s="427"/>
      <c r="J5" s="425" t="s">
        <v>236</v>
      </c>
      <c r="K5" s="426"/>
      <c r="L5" s="427"/>
      <c r="M5" s="425" t="s">
        <v>237</v>
      </c>
      <c r="N5" s="426"/>
      <c r="O5" s="427"/>
      <c r="P5" s="425" t="s">
        <v>238</v>
      </c>
      <c r="Q5" s="426"/>
      <c r="R5" s="427"/>
      <c r="S5" s="426" t="s">
        <v>239</v>
      </c>
      <c r="T5" s="426"/>
      <c r="U5" s="427"/>
      <c r="V5" s="6"/>
      <c r="W5" s="6"/>
    </row>
    <row r="6" spans="1:23" ht="16.5">
      <c r="A6" s="432"/>
      <c r="B6" s="437"/>
      <c r="C6" s="439"/>
      <c r="D6" s="439"/>
      <c r="E6" s="439"/>
      <c r="F6" s="439"/>
      <c r="G6" s="3" t="s">
        <v>233</v>
      </c>
      <c r="H6" s="3" t="s">
        <v>63</v>
      </c>
      <c r="I6" s="3" t="s">
        <v>203</v>
      </c>
      <c r="J6" s="3" t="s">
        <v>233</v>
      </c>
      <c r="K6" s="3" t="s">
        <v>63</v>
      </c>
      <c r="L6" s="3" t="s">
        <v>203</v>
      </c>
      <c r="M6" s="3" t="s">
        <v>233</v>
      </c>
      <c r="N6" s="3" t="s">
        <v>63</v>
      </c>
      <c r="O6" s="3" t="s">
        <v>203</v>
      </c>
      <c r="P6" s="3" t="s">
        <v>233</v>
      </c>
      <c r="Q6" s="3" t="s">
        <v>63</v>
      </c>
      <c r="R6" s="3" t="s">
        <v>203</v>
      </c>
      <c r="S6" s="3" t="s">
        <v>233</v>
      </c>
      <c r="T6" s="3" t="s">
        <v>63</v>
      </c>
      <c r="U6" s="3" t="s">
        <v>203</v>
      </c>
      <c r="V6" s="6"/>
      <c r="W6" s="6"/>
    </row>
    <row r="7" spans="1:23">
      <c r="A7" s="433"/>
      <c r="B7" s="435"/>
      <c r="C7" s="440"/>
      <c r="D7" s="440"/>
      <c r="E7" s="440"/>
      <c r="F7" s="440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>
      <c r="A8" s="434" t="s">
        <v>240</v>
      </c>
      <c r="B8" s="434"/>
      <c r="C8" s="434"/>
      <c r="D8" s="434"/>
      <c r="E8" s="434"/>
      <c r="F8" s="434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>
      <c r="A9" s="435"/>
      <c r="B9" s="435"/>
      <c r="C9" s="435"/>
      <c r="D9" s="435"/>
      <c r="E9" s="435"/>
      <c r="F9" s="435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>
      <c r="A10" s="434" t="s">
        <v>241</v>
      </c>
      <c r="B10" s="434"/>
      <c r="C10" s="434"/>
      <c r="D10" s="434"/>
      <c r="E10" s="434"/>
      <c r="F10" s="434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>
      <c r="A11" s="435"/>
      <c r="B11" s="435"/>
      <c r="C11" s="435"/>
      <c r="D11" s="435"/>
      <c r="E11" s="435"/>
      <c r="F11" s="435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>
      <c r="A12" s="434" t="s">
        <v>242</v>
      </c>
      <c r="B12" s="434"/>
      <c r="C12" s="434"/>
      <c r="D12" s="434"/>
      <c r="E12" s="434"/>
      <c r="F12" s="434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>
      <c r="A13" s="435"/>
      <c r="B13" s="435"/>
      <c r="C13" s="435"/>
      <c r="D13" s="435"/>
      <c r="E13" s="435"/>
      <c r="F13" s="435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>
      <c r="A14" s="434" t="s">
        <v>243</v>
      </c>
      <c r="B14" s="434"/>
      <c r="C14" s="434"/>
      <c r="D14" s="434"/>
      <c r="E14" s="434"/>
      <c r="F14" s="43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>
      <c r="A15" s="435"/>
      <c r="B15" s="435"/>
      <c r="C15" s="435"/>
      <c r="D15" s="435"/>
      <c r="E15" s="435"/>
      <c r="F15" s="43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23" s="2" customFormat="1" ht="18.75">
      <c r="A17" s="405" t="s">
        <v>345</v>
      </c>
      <c r="B17" s="406"/>
      <c r="C17" s="406"/>
      <c r="D17" s="406"/>
      <c r="E17" s="407"/>
      <c r="F17" s="408"/>
      <c r="G17" s="410"/>
      <c r="H17" s="14"/>
      <c r="I17" s="14"/>
      <c r="J17" s="405" t="s">
        <v>344</v>
      </c>
      <c r="K17" s="406"/>
      <c r="L17" s="406"/>
      <c r="M17" s="406"/>
      <c r="N17" s="406"/>
      <c r="O17" s="406"/>
      <c r="P17" s="406"/>
      <c r="Q17" s="406"/>
      <c r="R17" s="406"/>
      <c r="S17" s="406"/>
      <c r="T17" s="406"/>
      <c r="U17" s="407"/>
      <c r="V17" s="7"/>
      <c r="W17" s="9"/>
    </row>
    <row r="18" spans="1:23" ht="16.5">
      <c r="A18" s="411" t="s">
        <v>244</v>
      </c>
      <c r="B18" s="411"/>
      <c r="C18" s="412"/>
      <c r="D18" s="412"/>
      <c r="E18" s="412"/>
      <c r="F18" s="412"/>
      <c r="G18" s="412"/>
      <c r="H18" s="412"/>
      <c r="I18" s="412"/>
      <c r="J18" s="412"/>
      <c r="K18" s="412"/>
      <c r="L18" s="412"/>
      <c r="M18" s="412"/>
      <c r="N18" s="412"/>
      <c r="O18" s="412"/>
      <c r="P18" s="412"/>
      <c r="Q18" s="412"/>
      <c r="R18" s="412"/>
      <c r="S18" s="412"/>
      <c r="T18" s="412"/>
      <c r="U18" s="412"/>
      <c r="V18" s="412"/>
      <c r="W18" s="412"/>
    </row>
  </sheetData>
  <mergeCells count="53">
    <mergeCell ref="F4:F7"/>
    <mergeCell ref="F8:F9"/>
    <mergeCell ref="F10:F11"/>
    <mergeCell ref="F12:F13"/>
    <mergeCell ref="F14:F15"/>
    <mergeCell ref="E4:E7"/>
    <mergeCell ref="E8:E9"/>
    <mergeCell ref="E10:E11"/>
    <mergeCell ref="E12:E13"/>
    <mergeCell ref="E14:E15"/>
    <mergeCell ref="D4:D7"/>
    <mergeCell ref="D8:D9"/>
    <mergeCell ref="D10:D11"/>
    <mergeCell ref="D12:D13"/>
    <mergeCell ref="D14:D15"/>
    <mergeCell ref="C4:C7"/>
    <mergeCell ref="C8:C9"/>
    <mergeCell ref="C10:C11"/>
    <mergeCell ref="C12:C13"/>
    <mergeCell ref="C14:C1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</mergeCells>
  <phoneticPr fontId="31" type="noConversion"/>
  <dataValidations count="1">
    <dataValidation type="list" allowBlank="1" showInputMessage="1" showErrorMessage="1" sqref="W1 W4:W1048576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N12"/>
  <sheetViews>
    <sheetView zoomScale="125" zoomScaleNormal="125" workbookViewId="0">
      <selection activeCell="I17" sqref="I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404" t="s">
        <v>245</v>
      </c>
      <c r="B1" s="404"/>
      <c r="C1" s="404"/>
      <c r="D1" s="404"/>
      <c r="E1" s="404"/>
      <c r="F1" s="404"/>
      <c r="G1" s="404"/>
      <c r="H1" s="404"/>
      <c r="I1" s="404"/>
      <c r="J1" s="404"/>
      <c r="K1" s="404"/>
      <c r="L1" s="404"/>
      <c r="M1" s="404"/>
      <c r="N1" s="404"/>
    </row>
    <row r="2" spans="1:14" s="1" customFormat="1" ht="16.5">
      <c r="A2" s="10" t="s">
        <v>246</v>
      </c>
      <c r="B2" s="11" t="s">
        <v>199</v>
      </c>
      <c r="C2" s="11" t="s">
        <v>200</v>
      </c>
      <c r="D2" s="11" t="s">
        <v>201</v>
      </c>
      <c r="E2" s="11" t="s">
        <v>202</v>
      </c>
      <c r="F2" s="11" t="s">
        <v>203</v>
      </c>
      <c r="G2" s="10" t="s">
        <v>247</v>
      </c>
      <c r="H2" s="10" t="s">
        <v>248</v>
      </c>
      <c r="I2" s="10" t="s">
        <v>249</v>
      </c>
      <c r="J2" s="10" t="s">
        <v>248</v>
      </c>
      <c r="K2" s="10" t="s">
        <v>250</v>
      </c>
      <c r="L2" s="10" t="s">
        <v>248</v>
      </c>
      <c r="M2" s="11" t="s">
        <v>232</v>
      </c>
      <c r="N2" s="11" t="s">
        <v>212</v>
      </c>
    </row>
    <row r="3" spans="1:14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 ht="16.5">
      <c r="A4" s="12" t="s">
        <v>246</v>
      </c>
      <c r="B4" s="13" t="s">
        <v>251</v>
      </c>
      <c r="C4" s="13" t="s">
        <v>233</v>
      </c>
      <c r="D4" s="13" t="s">
        <v>201</v>
      </c>
      <c r="E4" s="11" t="s">
        <v>202</v>
      </c>
      <c r="F4" s="11" t="s">
        <v>203</v>
      </c>
      <c r="G4" s="10" t="s">
        <v>247</v>
      </c>
      <c r="H4" s="10" t="s">
        <v>248</v>
      </c>
      <c r="I4" s="10" t="s">
        <v>249</v>
      </c>
      <c r="J4" s="10" t="s">
        <v>248</v>
      </c>
      <c r="K4" s="10" t="s">
        <v>250</v>
      </c>
      <c r="L4" s="10" t="s">
        <v>248</v>
      </c>
      <c r="M4" s="11" t="s">
        <v>232</v>
      </c>
      <c r="N4" s="11" t="s">
        <v>212</v>
      </c>
    </row>
    <row r="5" spans="1:14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8.75">
      <c r="A11" s="405" t="s">
        <v>214</v>
      </c>
      <c r="B11" s="406"/>
      <c r="C11" s="406"/>
      <c r="D11" s="407"/>
      <c r="E11" s="408"/>
      <c r="F11" s="409"/>
      <c r="G11" s="410"/>
      <c r="H11" s="14"/>
      <c r="I11" s="405" t="s">
        <v>215</v>
      </c>
      <c r="J11" s="406"/>
      <c r="K11" s="406"/>
      <c r="L11" s="7"/>
      <c r="M11" s="7"/>
      <c r="N11" s="9"/>
    </row>
    <row r="12" spans="1:14" ht="16.5">
      <c r="A12" s="411" t="s">
        <v>252</v>
      </c>
      <c r="B12" s="412"/>
      <c r="C12" s="412"/>
      <c r="D12" s="412"/>
      <c r="E12" s="412"/>
      <c r="F12" s="412"/>
      <c r="G12" s="412"/>
      <c r="H12" s="412"/>
      <c r="I12" s="412"/>
      <c r="J12" s="412"/>
      <c r="K12" s="412"/>
      <c r="L12" s="412"/>
      <c r="M12" s="412"/>
      <c r="N12" s="412"/>
    </row>
  </sheetData>
  <mergeCells count="5">
    <mergeCell ref="A1:N1"/>
    <mergeCell ref="A11:D11"/>
    <mergeCell ref="E11:G11"/>
    <mergeCell ref="I11:K11"/>
    <mergeCell ref="A12:N12"/>
  </mergeCells>
  <phoneticPr fontId="31" type="noConversion"/>
  <dataValidations count="1">
    <dataValidation type="list" allowBlank="1" showInputMessage="1" showErrorMessage="1" sqref="N1 N3 N5:N1048576" xr:uid="{00000000-0002-0000-0D00-000000000000}">
      <formula1>"YES,NO"</formula1>
    </dataValidation>
  </dataValidations>
  <pageMargins left="0.75" right="0.75" top="1" bottom="1" header="0.5" footer="0.5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L12"/>
  <sheetViews>
    <sheetView zoomScaleNormal="100" workbookViewId="0">
      <selection activeCell="F13" sqref="F13"/>
    </sheetView>
  </sheetViews>
  <sheetFormatPr defaultColWidth="9" defaultRowHeight="14.25"/>
  <cols>
    <col min="1" max="1" width="9" customWidth="1"/>
    <col min="2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spans="1:12" ht="29.25">
      <c r="A1" s="404" t="s">
        <v>253</v>
      </c>
      <c r="B1" s="404"/>
      <c r="C1" s="404"/>
      <c r="D1" s="404"/>
      <c r="E1" s="404"/>
      <c r="F1" s="404"/>
      <c r="G1" s="404"/>
      <c r="H1" s="404"/>
      <c r="I1" s="404"/>
      <c r="J1" s="404"/>
    </row>
    <row r="2" spans="1:12" s="1" customFormat="1" ht="16.5">
      <c r="A2" s="3" t="s">
        <v>226</v>
      </c>
      <c r="B2" s="4" t="s">
        <v>203</v>
      </c>
      <c r="C2" s="4" t="s">
        <v>199</v>
      </c>
      <c r="D2" s="4" t="s">
        <v>200</v>
      </c>
      <c r="E2" s="4" t="s">
        <v>201</v>
      </c>
      <c r="F2" s="4" t="s">
        <v>202</v>
      </c>
      <c r="G2" s="3" t="s">
        <v>254</v>
      </c>
      <c r="H2" s="3" t="s">
        <v>255</v>
      </c>
      <c r="I2" s="3" t="s">
        <v>256</v>
      </c>
      <c r="J2" s="3" t="s">
        <v>257</v>
      </c>
      <c r="K2" s="4" t="s">
        <v>232</v>
      </c>
      <c r="L2" s="4" t="s">
        <v>212</v>
      </c>
    </row>
    <row r="3" spans="1:12" ht="28.5">
      <c r="A3" s="5" t="s">
        <v>234</v>
      </c>
      <c r="B3" s="191" t="s">
        <v>331</v>
      </c>
      <c r="C3" s="192" t="s">
        <v>358</v>
      </c>
      <c r="D3" s="187" t="s">
        <v>349</v>
      </c>
      <c r="E3" s="187" t="s">
        <v>329</v>
      </c>
      <c r="F3" s="186" t="s">
        <v>330</v>
      </c>
      <c r="G3" s="186" t="s">
        <v>361</v>
      </c>
      <c r="H3" s="186" t="s">
        <v>362</v>
      </c>
      <c r="I3" s="6"/>
      <c r="J3" s="6"/>
      <c r="K3" s="186" t="s">
        <v>342</v>
      </c>
      <c r="L3" s="186" t="s">
        <v>343</v>
      </c>
    </row>
    <row r="4" spans="1:12" ht="28.5">
      <c r="A4" s="5" t="s">
        <v>240</v>
      </c>
      <c r="B4" s="191" t="s">
        <v>331</v>
      </c>
      <c r="C4" s="192" t="s">
        <v>359</v>
      </c>
      <c r="D4" s="187" t="s">
        <v>349</v>
      </c>
      <c r="E4" s="187" t="s">
        <v>333</v>
      </c>
      <c r="F4" s="186" t="s">
        <v>330</v>
      </c>
      <c r="G4" s="186" t="s">
        <v>361</v>
      </c>
      <c r="H4" s="186" t="s">
        <v>362</v>
      </c>
      <c r="I4" s="6"/>
      <c r="J4" s="6"/>
      <c r="K4" s="186" t="s">
        <v>342</v>
      </c>
      <c r="L4" s="186" t="s">
        <v>363</v>
      </c>
    </row>
    <row r="5" spans="1:12" ht="28.5">
      <c r="A5" s="5" t="s">
        <v>241</v>
      </c>
      <c r="B5" s="191" t="s">
        <v>331</v>
      </c>
      <c r="C5" s="192" t="s">
        <v>360</v>
      </c>
      <c r="D5" s="187" t="s">
        <v>349</v>
      </c>
      <c r="E5" s="187" t="s">
        <v>335</v>
      </c>
      <c r="F5" s="186" t="s">
        <v>330</v>
      </c>
      <c r="G5" s="186" t="s">
        <v>361</v>
      </c>
      <c r="H5" s="186" t="s">
        <v>362</v>
      </c>
      <c r="I5" s="6"/>
      <c r="J5" s="6"/>
      <c r="K5" s="186" t="s">
        <v>342</v>
      </c>
      <c r="L5" s="186" t="s">
        <v>363</v>
      </c>
    </row>
    <row r="6" spans="1:12">
      <c r="A6" s="5" t="s">
        <v>242</v>
      </c>
      <c r="B6" s="191"/>
      <c r="C6" s="192"/>
      <c r="D6" s="187"/>
      <c r="E6" s="6"/>
      <c r="F6" s="6"/>
      <c r="G6" s="6"/>
      <c r="H6" s="6"/>
      <c r="I6" s="6"/>
      <c r="J6" s="6"/>
      <c r="K6" s="6"/>
      <c r="L6" s="6"/>
    </row>
    <row r="7" spans="1:12">
      <c r="A7" s="5" t="s">
        <v>243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1:12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1:12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1:12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1:12" s="2" customFormat="1" ht="18.75">
      <c r="A11" s="405" t="s">
        <v>214</v>
      </c>
      <c r="B11" s="406"/>
      <c r="C11" s="406"/>
      <c r="D11" s="406"/>
      <c r="E11" s="407"/>
      <c r="F11" s="408"/>
      <c r="G11" s="410"/>
      <c r="H11" s="405" t="s">
        <v>344</v>
      </c>
      <c r="I11" s="406"/>
      <c r="J11" s="406"/>
      <c r="K11" s="7"/>
      <c r="L11" s="9"/>
    </row>
    <row r="12" spans="1:12" ht="16.5">
      <c r="A12" s="411" t="s">
        <v>258</v>
      </c>
      <c r="B12" s="411"/>
      <c r="C12" s="412"/>
      <c r="D12" s="412"/>
      <c r="E12" s="412"/>
      <c r="F12" s="412"/>
      <c r="G12" s="412"/>
      <c r="H12" s="412"/>
      <c r="I12" s="412"/>
      <c r="J12" s="412"/>
      <c r="K12" s="412"/>
      <c r="L12" s="412"/>
    </row>
  </sheetData>
  <mergeCells count="5">
    <mergeCell ref="A1:J1"/>
    <mergeCell ref="A11:E11"/>
    <mergeCell ref="F11:G11"/>
    <mergeCell ref="H11:J11"/>
    <mergeCell ref="A12:L12"/>
  </mergeCells>
  <phoneticPr fontId="31" type="noConversion"/>
  <dataValidations count="1">
    <dataValidation type="list" allowBlank="1" showInputMessage="1" showErrorMessage="1" sqref="L3:L12" xr:uid="{00000000-0002-0000-0E00-000000000000}">
      <formula1>"YES,NO"</formula1>
    </dataValidation>
  </dataValidations>
  <pageMargins left="0.75" right="0.75" top="1" bottom="1" header="0.5" footer="0.5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I13"/>
  <sheetViews>
    <sheetView zoomScale="125" zoomScaleNormal="125" workbookViewId="0">
      <selection activeCell="G19" sqref="G19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>
      <c r="A1" s="404" t="s">
        <v>259</v>
      </c>
      <c r="B1" s="404"/>
      <c r="C1" s="404"/>
      <c r="D1" s="404"/>
      <c r="E1" s="404"/>
      <c r="F1" s="404"/>
      <c r="G1" s="404"/>
      <c r="H1" s="404"/>
      <c r="I1" s="404"/>
    </row>
    <row r="2" spans="1:9" s="1" customFormat="1" ht="16.5">
      <c r="A2" s="413" t="s">
        <v>198</v>
      </c>
      <c r="B2" s="414" t="s">
        <v>203</v>
      </c>
      <c r="C2" s="414" t="s">
        <v>233</v>
      </c>
      <c r="D2" s="414" t="s">
        <v>201</v>
      </c>
      <c r="E2" s="414" t="s">
        <v>202</v>
      </c>
      <c r="F2" s="3" t="s">
        <v>260</v>
      </c>
      <c r="G2" s="3" t="s">
        <v>219</v>
      </c>
      <c r="H2" s="419" t="s">
        <v>220</v>
      </c>
      <c r="I2" s="423" t="s">
        <v>222</v>
      </c>
    </row>
    <row r="3" spans="1:9" s="1" customFormat="1" ht="16.5">
      <c r="A3" s="413"/>
      <c r="B3" s="415"/>
      <c r="C3" s="415"/>
      <c r="D3" s="415"/>
      <c r="E3" s="415"/>
      <c r="F3" s="3" t="s">
        <v>261</v>
      </c>
      <c r="G3" s="3" t="s">
        <v>223</v>
      </c>
      <c r="H3" s="420"/>
      <c r="I3" s="424"/>
    </row>
    <row r="4" spans="1:9">
      <c r="A4" s="5">
        <v>1</v>
      </c>
      <c r="B4" s="191" t="s">
        <v>353</v>
      </c>
      <c r="C4" s="186" t="s">
        <v>351</v>
      </c>
      <c r="D4" s="186" t="s">
        <v>354</v>
      </c>
      <c r="E4" s="186" t="s">
        <v>330</v>
      </c>
      <c r="F4" s="6">
        <v>1</v>
      </c>
      <c r="G4" s="6">
        <v>1.1000000000000001</v>
      </c>
      <c r="H4" s="6">
        <v>2.1</v>
      </c>
      <c r="I4" s="186" t="s">
        <v>343</v>
      </c>
    </row>
    <row r="5" spans="1:9">
      <c r="A5" s="5"/>
      <c r="B5" s="5"/>
      <c r="C5" s="6"/>
      <c r="D5" s="6"/>
      <c r="E5" s="6"/>
      <c r="F5" s="6"/>
      <c r="G5" s="6"/>
      <c r="H5" s="6"/>
      <c r="I5" s="6"/>
    </row>
    <row r="6" spans="1:9">
      <c r="A6" s="5"/>
      <c r="B6" s="5"/>
      <c r="C6" s="6"/>
      <c r="D6" s="6"/>
      <c r="E6" s="6"/>
      <c r="F6" s="6"/>
      <c r="G6" s="6"/>
      <c r="H6" s="6"/>
      <c r="I6" s="6"/>
    </row>
    <row r="7" spans="1:9">
      <c r="A7" s="5"/>
      <c r="B7" s="5"/>
      <c r="C7" s="6"/>
      <c r="D7" s="6"/>
      <c r="E7" s="6"/>
      <c r="F7" s="6"/>
      <c r="G7" s="6"/>
      <c r="H7" s="6"/>
      <c r="I7" s="6"/>
    </row>
    <row r="8" spans="1:9">
      <c r="A8" s="5"/>
      <c r="B8" s="5"/>
      <c r="C8" s="5"/>
      <c r="D8" s="5"/>
      <c r="E8" s="5"/>
      <c r="F8" s="5"/>
      <c r="G8" s="5"/>
      <c r="H8" s="5"/>
      <c r="I8" s="5"/>
    </row>
    <row r="9" spans="1:9">
      <c r="A9" s="5"/>
      <c r="B9" s="5"/>
      <c r="C9" s="5"/>
      <c r="D9" s="5"/>
      <c r="E9" s="5"/>
      <c r="F9" s="5"/>
      <c r="G9" s="5"/>
      <c r="H9" s="5"/>
      <c r="I9" s="5"/>
    </row>
    <row r="10" spans="1:9">
      <c r="A10" s="5"/>
      <c r="B10" s="5"/>
      <c r="C10" s="5"/>
      <c r="D10" s="5"/>
      <c r="E10" s="5"/>
      <c r="F10" s="5"/>
      <c r="G10" s="5"/>
      <c r="H10" s="5"/>
      <c r="I10" s="5"/>
    </row>
    <row r="11" spans="1:9">
      <c r="A11" s="5"/>
      <c r="B11" s="5"/>
      <c r="C11" s="5"/>
      <c r="D11" s="5"/>
      <c r="E11" s="5"/>
      <c r="F11" s="5"/>
      <c r="G11" s="5"/>
      <c r="H11" s="5"/>
      <c r="I11" s="5"/>
    </row>
    <row r="12" spans="1:9" s="2" customFormat="1" ht="18.75">
      <c r="A12" s="405" t="s">
        <v>214</v>
      </c>
      <c r="B12" s="406"/>
      <c r="C12" s="406"/>
      <c r="D12" s="407"/>
      <c r="E12" s="8"/>
      <c r="F12" s="405" t="s">
        <v>344</v>
      </c>
      <c r="G12" s="406"/>
      <c r="H12" s="407"/>
      <c r="I12" s="9"/>
    </row>
    <row r="13" spans="1:9" ht="16.5">
      <c r="A13" s="411" t="s">
        <v>262</v>
      </c>
      <c r="B13" s="411"/>
      <c r="C13" s="412"/>
      <c r="D13" s="412"/>
      <c r="E13" s="412"/>
      <c r="F13" s="412"/>
      <c r="G13" s="412"/>
      <c r="H13" s="412"/>
      <c r="I13" s="412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31" type="noConversion"/>
  <dataValidations count="1">
    <dataValidation type="list" allowBlank="1" showInputMessage="1" showErrorMessage="1" sqref="I1:I1048576" xr:uid="{00000000-0002-0000-0F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workbookViewId="0">
      <selection activeCell="G10" sqref="G10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193" t="s">
        <v>35</v>
      </c>
      <c r="C2" s="194"/>
      <c r="D2" s="194"/>
      <c r="E2" s="194"/>
      <c r="F2" s="194"/>
      <c r="G2" s="194"/>
      <c r="H2" s="194"/>
      <c r="I2" s="195"/>
    </row>
    <row r="3" spans="2:9" ht="27.95" customHeight="1">
      <c r="B3" s="134"/>
      <c r="C3" s="135"/>
      <c r="D3" s="196" t="s">
        <v>36</v>
      </c>
      <c r="E3" s="197"/>
      <c r="F3" s="198" t="s">
        <v>37</v>
      </c>
      <c r="G3" s="199"/>
      <c r="H3" s="196" t="s">
        <v>38</v>
      </c>
      <c r="I3" s="200"/>
    </row>
    <row r="4" spans="2:9" ht="27.95" customHeight="1">
      <c r="B4" s="134" t="s">
        <v>39</v>
      </c>
      <c r="C4" s="135" t="s">
        <v>40</v>
      </c>
      <c r="D4" s="135" t="s">
        <v>41</v>
      </c>
      <c r="E4" s="135" t="s">
        <v>42</v>
      </c>
      <c r="F4" s="136" t="s">
        <v>41</v>
      </c>
      <c r="G4" s="136" t="s">
        <v>42</v>
      </c>
      <c r="H4" s="135" t="s">
        <v>41</v>
      </c>
      <c r="I4" s="143" t="s">
        <v>42</v>
      </c>
    </row>
    <row r="5" spans="2:9" ht="27.95" customHeight="1">
      <c r="B5" s="137" t="s">
        <v>43</v>
      </c>
      <c r="C5" s="5">
        <v>13</v>
      </c>
      <c r="D5" s="5">
        <v>0</v>
      </c>
      <c r="E5" s="5">
        <v>1</v>
      </c>
      <c r="F5" s="138">
        <v>0</v>
      </c>
      <c r="G5" s="138">
        <v>1</v>
      </c>
      <c r="H5" s="5">
        <v>1</v>
      </c>
      <c r="I5" s="144">
        <v>2</v>
      </c>
    </row>
    <row r="6" spans="2:9" ht="27.95" customHeight="1">
      <c r="B6" s="137" t="s">
        <v>44</v>
      </c>
      <c r="C6" s="5">
        <v>20</v>
      </c>
      <c r="D6" s="5">
        <v>0</v>
      </c>
      <c r="E6" s="5">
        <v>1</v>
      </c>
      <c r="F6" s="138">
        <v>1</v>
      </c>
      <c r="G6" s="138">
        <v>2</v>
      </c>
      <c r="H6" s="5">
        <v>2</v>
      </c>
      <c r="I6" s="144">
        <v>3</v>
      </c>
    </row>
    <row r="7" spans="2:9" ht="27.95" customHeight="1">
      <c r="B7" s="137" t="s">
        <v>45</v>
      </c>
      <c r="C7" s="5">
        <v>32</v>
      </c>
      <c r="D7" s="5">
        <v>0</v>
      </c>
      <c r="E7" s="5">
        <v>1</v>
      </c>
      <c r="F7" s="138">
        <v>2</v>
      </c>
      <c r="G7" s="138">
        <v>3</v>
      </c>
      <c r="H7" s="5">
        <v>3</v>
      </c>
      <c r="I7" s="144">
        <v>4</v>
      </c>
    </row>
    <row r="8" spans="2:9" ht="27.95" customHeight="1">
      <c r="B8" s="137" t="s">
        <v>46</v>
      </c>
      <c r="C8" s="5">
        <v>50</v>
      </c>
      <c r="D8" s="5">
        <v>1</v>
      </c>
      <c r="E8" s="5">
        <v>2</v>
      </c>
      <c r="F8" s="138">
        <v>3</v>
      </c>
      <c r="G8" s="138">
        <v>4</v>
      </c>
      <c r="H8" s="5">
        <v>5</v>
      </c>
      <c r="I8" s="144">
        <v>6</v>
      </c>
    </row>
    <row r="9" spans="2:9" ht="27.95" customHeight="1">
      <c r="B9" s="137" t="s">
        <v>47</v>
      </c>
      <c r="C9" s="5">
        <v>80</v>
      </c>
      <c r="D9" s="5">
        <v>2</v>
      </c>
      <c r="E9" s="5">
        <v>3</v>
      </c>
      <c r="F9" s="138">
        <v>5</v>
      </c>
      <c r="G9" s="138">
        <v>6</v>
      </c>
      <c r="H9" s="5">
        <v>7</v>
      </c>
      <c r="I9" s="144">
        <v>8</v>
      </c>
    </row>
    <row r="10" spans="2:9" ht="27.95" customHeight="1">
      <c r="B10" s="137" t="s">
        <v>48</v>
      </c>
      <c r="C10" s="5">
        <v>125</v>
      </c>
      <c r="D10" s="5">
        <v>3</v>
      </c>
      <c r="E10" s="5">
        <v>4</v>
      </c>
      <c r="F10" s="138">
        <v>7</v>
      </c>
      <c r="G10" s="138">
        <v>8</v>
      </c>
      <c r="H10" s="5">
        <v>10</v>
      </c>
      <c r="I10" s="144">
        <v>11</v>
      </c>
    </row>
    <row r="11" spans="2:9" ht="27.95" customHeight="1">
      <c r="B11" s="137" t="s">
        <v>49</v>
      </c>
      <c r="C11" s="5">
        <v>200</v>
      </c>
      <c r="D11" s="5">
        <v>5</v>
      </c>
      <c r="E11" s="5">
        <v>6</v>
      </c>
      <c r="F11" s="138">
        <v>10</v>
      </c>
      <c r="G11" s="138">
        <v>11</v>
      </c>
      <c r="H11" s="5">
        <v>14</v>
      </c>
      <c r="I11" s="144">
        <v>15</v>
      </c>
    </row>
    <row r="12" spans="2:9" ht="27.95" customHeight="1">
      <c r="B12" s="139" t="s">
        <v>50</v>
      </c>
      <c r="C12" s="140">
        <v>315</v>
      </c>
      <c r="D12" s="140">
        <v>7</v>
      </c>
      <c r="E12" s="140">
        <v>8</v>
      </c>
      <c r="F12" s="141">
        <v>14</v>
      </c>
      <c r="G12" s="141">
        <v>15</v>
      </c>
      <c r="H12" s="140">
        <v>21</v>
      </c>
      <c r="I12" s="145">
        <v>22</v>
      </c>
    </row>
    <row r="14" spans="2:9">
      <c r="B14" s="142" t="s">
        <v>51</v>
      </c>
      <c r="C14" s="142"/>
      <c r="D14" s="142"/>
    </row>
  </sheetData>
  <mergeCells count="4">
    <mergeCell ref="B2:I2"/>
    <mergeCell ref="D3:E3"/>
    <mergeCell ref="F3:G3"/>
    <mergeCell ref="H3:I3"/>
  </mergeCells>
  <phoneticPr fontId="31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8"/>
  <sheetViews>
    <sheetView tabSelected="1" zoomScale="80" zoomScaleNormal="80" workbookViewId="0">
      <selection activeCell="N9" sqref="N9"/>
    </sheetView>
  </sheetViews>
  <sheetFormatPr defaultColWidth="9" defaultRowHeight="26.1" customHeight="1"/>
  <cols>
    <col min="1" max="1" width="17.125" style="15" customWidth="1"/>
    <col min="2" max="7" width="9.375" style="15" customWidth="1"/>
    <col min="8" max="8" width="1.375" style="15" customWidth="1"/>
    <col min="9" max="9" width="16.5" style="15" customWidth="1"/>
    <col min="10" max="10" width="17" style="15" customWidth="1"/>
    <col min="11" max="11" width="18.5" style="15" customWidth="1"/>
    <col min="12" max="12" width="16.625" style="15" customWidth="1"/>
    <col min="13" max="13" width="14.125" style="15" customWidth="1"/>
    <col min="14" max="14" width="16.375" style="15" customWidth="1"/>
    <col min="15" max="16384" width="9" style="15"/>
  </cols>
  <sheetData>
    <row r="1" spans="1:14" ht="30" customHeight="1">
      <c r="A1" s="201" t="s">
        <v>132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</row>
    <row r="2" spans="1:14" ht="29.1" customHeight="1">
      <c r="A2" s="16" t="s">
        <v>58</v>
      </c>
      <c r="B2" s="203"/>
      <c r="C2" s="203"/>
      <c r="D2" s="17" t="s">
        <v>63</v>
      </c>
      <c r="E2" s="203"/>
      <c r="F2" s="203"/>
      <c r="G2" s="203"/>
      <c r="H2" s="209"/>
      <c r="I2" s="38" t="s">
        <v>54</v>
      </c>
      <c r="J2" s="203" t="s">
        <v>364</v>
      </c>
      <c r="K2" s="203"/>
      <c r="L2" s="203"/>
      <c r="M2" s="203"/>
      <c r="N2" s="204"/>
    </row>
    <row r="3" spans="1:14" ht="29.1" customHeight="1">
      <c r="A3" s="208" t="s">
        <v>133</v>
      </c>
      <c r="B3" s="205" t="s">
        <v>134</v>
      </c>
      <c r="C3" s="205"/>
      <c r="D3" s="205"/>
      <c r="E3" s="205"/>
      <c r="F3" s="205"/>
      <c r="G3" s="205"/>
      <c r="H3" s="210"/>
      <c r="I3" s="206" t="s">
        <v>135</v>
      </c>
      <c r="J3" s="206"/>
      <c r="K3" s="206"/>
      <c r="L3" s="206"/>
      <c r="M3" s="206"/>
      <c r="N3" s="207"/>
    </row>
    <row r="4" spans="1:14" ht="29.1" customHeight="1">
      <c r="A4" s="208"/>
      <c r="B4" s="18" t="s">
        <v>105</v>
      </c>
      <c r="C4" s="18" t="s">
        <v>106</v>
      </c>
      <c r="D4" s="19" t="s">
        <v>107</v>
      </c>
      <c r="E4" s="18" t="s">
        <v>108</v>
      </c>
      <c r="F4" s="18" t="s">
        <v>109</v>
      </c>
      <c r="G4" s="18" t="s">
        <v>110</v>
      </c>
      <c r="H4" s="210"/>
      <c r="I4" s="39"/>
      <c r="J4" s="39" t="s">
        <v>268</v>
      </c>
      <c r="K4" s="39"/>
      <c r="L4" s="39"/>
      <c r="M4" s="39"/>
      <c r="N4" s="40"/>
    </row>
    <row r="5" spans="1:14" ht="29.1" customHeight="1">
      <c r="A5" s="208"/>
      <c r="B5" s="177" t="s">
        <v>300</v>
      </c>
      <c r="C5" s="177" t="s">
        <v>301</v>
      </c>
      <c r="D5" s="177" t="s">
        <v>302</v>
      </c>
      <c r="E5" s="177" t="s">
        <v>303</v>
      </c>
      <c r="F5" s="177" t="s">
        <v>304</v>
      </c>
      <c r="G5" s="177" t="s">
        <v>305</v>
      </c>
      <c r="H5" s="210"/>
      <c r="I5" s="41"/>
      <c r="J5" s="41" t="s">
        <v>365</v>
      </c>
      <c r="K5" s="41"/>
      <c r="L5" s="41"/>
      <c r="M5" s="41"/>
      <c r="N5" s="42"/>
    </row>
    <row r="6" spans="1:14" ht="24" customHeight="1">
      <c r="A6" s="178" t="s">
        <v>306</v>
      </c>
      <c r="B6" s="177">
        <f>C6-1</f>
        <v>70</v>
      </c>
      <c r="C6" s="177">
        <f>D6-2</f>
        <v>71</v>
      </c>
      <c r="D6" s="177">
        <v>73</v>
      </c>
      <c r="E6" s="177">
        <f>D6+2</f>
        <v>75</v>
      </c>
      <c r="F6" s="177">
        <f>E6+2</f>
        <v>77</v>
      </c>
      <c r="G6" s="177">
        <f>F6+1</f>
        <v>78</v>
      </c>
      <c r="H6" s="210"/>
      <c r="I6" s="43"/>
      <c r="J6" s="43" t="s">
        <v>366</v>
      </c>
      <c r="K6" s="43"/>
      <c r="L6" s="43"/>
      <c r="M6" s="43"/>
      <c r="N6" s="44"/>
    </row>
    <row r="7" spans="1:14" ht="24" customHeight="1">
      <c r="A7" s="178" t="s">
        <v>308</v>
      </c>
      <c r="B7" s="177">
        <f t="shared" ref="B7:C8" si="0">C7-4</f>
        <v>106</v>
      </c>
      <c r="C7" s="177">
        <f t="shared" si="0"/>
        <v>110</v>
      </c>
      <c r="D7" s="177">
        <v>114</v>
      </c>
      <c r="E7" s="177">
        <f>D7+4</f>
        <v>118</v>
      </c>
      <c r="F7" s="177">
        <f>E7+4</f>
        <v>122</v>
      </c>
      <c r="G7" s="177">
        <f>F7+6</f>
        <v>128</v>
      </c>
      <c r="H7" s="210"/>
      <c r="I7" s="45"/>
      <c r="J7" s="45" t="s">
        <v>367</v>
      </c>
      <c r="K7" s="45"/>
      <c r="L7" s="45"/>
      <c r="M7" s="45"/>
      <c r="N7" s="47"/>
    </row>
    <row r="8" spans="1:14" ht="24" customHeight="1">
      <c r="A8" s="178" t="s">
        <v>310</v>
      </c>
      <c r="B8" s="177">
        <f t="shared" si="0"/>
        <v>106</v>
      </c>
      <c r="C8" s="177">
        <f t="shared" si="0"/>
        <v>110</v>
      </c>
      <c r="D8" s="177">
        <v>114</v>
      </c>
      <c r="E8" s="177">
        <f>D8+4</f>
        <v>118</v>
      </c>
      <c r="F8" s="177">
        <f>E8+5</f>
        <v>123</v>
      </c>
      <c r="G8" s="177">
        <f>F8+6</f>
        <v>129</v>
      </c>
      <c r="H8" s="210"/>
      <c r="I8" s="45"/>
      <c r="J8" s="45" t="s">
        <v>368</v>
      </c>
      <c r="K8" s="45"/>
      <c r="L8" s="45"/>
      <c r="M8" s="45"/>
      <c r="N8" s="47"/>
    </row>
    <row r="9" spans="1:14" ht="24" customHeight="1">
      <c r="A9" s="178" t="s">
        <v>311</v>
      </c>
      <c r="B9" s="177">
        <f t="shared" ref="B9:C9" si="1">C9-1.2</f>
        <v>45.599999999999994</v>
      </c>
      <c r="C9" s="177">
        <f t="shared" si="1"/>
        <v>46.8</v>
      </c>
      <c r="D9" s="177">
        <v>48</v>
      </c>
      <c r="E9" s="177">
        <f>D9+1.2</f>
        <v>49.2</v>
      </c>
      <c r="F9" s="177">
        <f t="shared" ref="F9" si="2">E9+1.2</f>
        <v>50.400000000000006</v>
      </c>
      <c r="G9" s="177">
        <f t="shared" ref="G9" si="3">F9+1.4</f>
        <v>51.800000000000004</v>
      </c>
      <c r="H9" s="210"/>
      <c r="I9" s="45"/>
      <c r="J9" s="45" t="s">
        <v>369</v>
      </c>
      <c r="K9" s="45"/>
      <c r="L9" s="45"/>
      <c r="M9" s="45"/>
      <c r="N9" s="47"/>
    </row>
    <row r="10" spans="1:14" ht="24" customHeight="1">
      <c r="A10" s="178" t="s">
        <v>313</v>
      </c>
      <c r="B10" s="177">
        <f>C10-1</f>
        <v>50</v>
      </c>
      <c r="C10" s="177">
        <f>D10-1</f>
        <v>51</v>
      </c>
      <c r="D10" s="177">
        <v>52</v>
      </c>
      <c r="E10" s="177">
        <f>D10+1</f>
        <v>53</v>
      </c>
      <c r="F10" s="177">
        <f>E10+1</f>
        <v>54</v>
      </c>
      <c r="G10" s="177">
        <f>F10+1.5</f>
        <v>55.5</v>
      </c>
      <c r="H10" s="210"/>
      <c r="I10" s="45"/>
      <c r="J10" s="45"/>
      <c r="K10" s="45"/>
      <c r="L10" s="45"/>
      <c r="M10" s="45"/>
      <c r="N10" s="47"/>
    </row>
    <row r="11" spans="1:14" ht="24" customHeight="1">
      <c r="A11" s="178" t="s">
        <v>314</v>
      </c>
      <c r="B11" s="177">
        <f>C11-0.6</f>
        <v>60.699999999999996</v>
      </c>
      <c r="C11" s="177">
        <f>D11-1.2</f>
        <v>61.3</v>
      </c>
      <c r="D11" s="177">
        <v>62.5</v>
      </c>
      <c r="E11" s="177">
        <f>D11+1.2</f>
        <v>63.7</v>
      </c>
      <c r="F11" s="177">
        <f>E11+1.2</f>
        <v>64.900000000000006</v>
      </c>
      <c r="G11" s="177">
        <f>F11+0.6</f>
        <v>65.5</v>
      </c>
      <c r="H11" s="210"/>
      <c r="I11" s="181"/>
      <c r="J11" s="181" t="s">
        <v>370</v>
      </c>
      <c r="K11" s="181"/>
      <c r="L11" s="181"/>
      <c r="M11" s="181"/>
      <c r="N11" s="182"/>
    </row>
    <row r="12" spans="1:14" ht="24" customHeight="1">
      <c r="A12" s="178" t="s">
        <v>315</v>
      </c>
      <c r="B12" s="177">
        <f>C12-0.8</f>
        <v>20.399999999999999</v>
      </c>
      <c r="C12" s="177">
        <f>D12-0.8</f>
        <v>21.2</v>
      </c>
      <c r="D12" s="180">
        <v>22</v>
      </c>
      <c r="E12" s="177">
        <f>D12+0.8</f>
        <v>22.8</v>
      </c>
      <c r="F12" s="177">
        <f>E12+0.8</f>
        <v>23.6</v>
      </c>
      <c r="G12" s="177">
        <f>F12+1.1</f>
        <v>24.700000000000003</v>
      </c>
      <c r="H12" s="211"/>
      <c r="I12" s="183"/>
      <c r="J12" s="183" t="s">
        <v>367</v>
      </c>
      <c r="K12" s="45"/>
      <c r="L12" s="183"/>
      <c r="M12" s="183"/>
      <c r="N12" s="183"/>
    </row>
    <row r="13" spans="1:14" ht="24" customHeight="1">
      <c r="A13" s="178" t="s">
        <v>318</v>
      </c>
      <c r="B13" s="177">
        <f>C13-0.4</f>
        <v>10.7</v>
      </c>
      <c r="C13" s="177">
        <f>D13-0.4</f>
        <v>11.1</v>
      </c>
      <c r="D13" s="180">
        <v>11.5</v>
      </c>
      <c r="E13" s="177">
        <f>D13+0.4</f>
        <v>11.9</v>
      </c>
      <c r="F13" s="177">
        <f>E13+0.4</f>
        <v>12.3</v>
      </c>
      <c r="G13" s="177">
        <f>F13+0.6</f>
        <v>12.9</v>
      </c>
      <c r="H13" s="37"/>
      <c r="I13" s="184"/>
      <c r="J13" s="183" t="s">
        <v>371</v>
      </c>
      <c r="K13" s="184"/>
      <c r="L13" s="184"/>
      <c r="M13" s="184"/>
      <c r="N13" s="185"/>
    </row>
    <row r="14" spans="1:14" ht="24" customHeight="1">
      <c r="A14" s="178" t="s">
        <v>319</v>
      </c>
      <c r="B14" s="177">
        <f t="shared" ref="B14:C15" si="4">C14-0.5</f>
        <v>34.5</v>
      </c>
      <c r="C14" s="177">
        <f t="shared" si="4"/>
        <v>35</v>
      </c>
      <c r="D14" s="177">
        <v>35.5</v>
      </c>
      <c r="E14" s="177">
        <f t="shared" ref="E14:F15" si="5">D14+0.5</f>
        <v>36</v>
      </c>
      <c r="F14" s="177">
        <f t="shared" si="5"/>
        <v>36.5</v>
      </c>
      <c r="G14" s="177">
        <f>F14+0.5</f>
        <v>37</v>
      </c>
      <c r="I14" s="185"/>
      <c r="J14" s="183" t="s">
        <v>366</v>
      </c>
      <c r="K14" s="185"/>
      <c r="L14" s="185"/>
      <c r="M14" s="185"/>
      <c r="N14" s="185"/>
    </row>
    <row r="15" spans="1:14" ht="24" customHeight="1">
      <c r="A15" s="178" t="s">
        <v>320</v>
      </c>
      <c r="B15" s="177">
        <f t="shared" si="4"/>
        <v>24.5</v>
      </c>
      <c r="C15" s="177">
        <f t="shared" si="4"/>
        <v>25</v>
      </c>
      <c r="D15" s="177">
        <v>25.5</v>
      </c>
      <c r="E15" s="177">
        <f t="shared" si="5"/>
        <v>26</v>
      </c>
      <c r="F15" s="177">
        <f t="shared" si="5"/>
        <v>26.5</v>
      </c>
      <c r="G15" s="177">
        <f>F15+0.75</f>
        <v>27.25</v>
      </c>
      <c r="I15" s="185"/>
      <c r="J15" s="183" t="s">
        <v>372</v>
      </c>
      <c r="K15" s="185"/>
      <c r="L15" s="185"/>
      <c r="M15" s="185"/>
      <c r="N15" s="185"/>
    </row>
    <row r="16" spans="1:14" ht="24" customHeight="1">
      <c r="A16" s="178"/>
      <c r="B16" s="177"/>
      <c r="C16" s="177"/>
      <c r="D16" s="180"/>
      <c r="E16" s="177"/>
      <c r="F16" s="177"/>
      <c r="G16" s="177"/>
      <c r="I16" s="185"/>
      <c r="J16" s="183"/>
      <c r="K16" s="185"/>
      <c r="L16" s="185"/>
      <c r="M16" s="185"/>
      <c r="N16" s="185"/>
    </row>
    <row r="17" spans="1:14" ht="24" customHeight="1">
      <c r="A17" s="178"/>
      <c r="B17" s="177"/>
      <c r="C17" s="177"/>
      <c r="D17" s="177"/>
      <c r="E17" s="177"/>
      <c r="F17" s="177"/>
      <c r="G17" s="177"/>
      <c r="I17" s="185"/>
      <c r="J17" s="185"/>
      <c r="K17" s="185"/>
      <c r="L17" s="185"/>
      <c r="M17" s="185"/>
      <c r="N17" s="185"/>
    </row>
    <row r="18" spans="1:14" ht="26.1" customHeight="1">
      <c r="I18" s="36" t="s">
        <v>136</v>
      </c>
      <c r="J18" s="53">
        <v>44701</v>
      </c>
      <c r="K18" s="36" t="s">
        <v>137</v>
      </c>
      <c r="L18" s="36"/>
      <c r="M18" s="36" t="s">
        <v>138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2"/>
  </mergeCells>
  <phoneticPr fontId="31" type="noConversion"/>
  <pageMargins left="0.75" right="0.75" top="1" bottom="1" header="0.5" footer="0.5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V56"/>
  <sheetViews>
    <sheetView zoomScaleNormal="100" workbookViewId="0">
      <selection activeCell="N9" sqref="N9"/>
    </sheetView>
  </sheetViews>
  <sheetFormatPr defaultColWidth="10.375" defaultRowHeight="16.5" customHeight="1"/>
  <cols>
    <col min="1" max="1" width="11.625" style="82" customWidth="1"/>
    <col min="2" max="9" width="10.375" style="82"/>
    <col min="10" max="10" width="8.875" style="82" customWidth="1"/>
    <col min="11" max="11" width="12" style="82" customWidth="1"/>
    <col min="12" max="16384" width="10.375" style="82"/>
  </cols>
  <sheetData>
    <row r="1" spans="1:11" ht="21" thickBot="1">
      <c r="A1" s="279" t="s">
        <v>281</v>
      </c>
      <c r="B1" s="279"/>
      <c r="C1" s="279"/>
      <c r="D1" s="279"/>
      <c r="E1" s="279"/>
      <c r="F1" s="279"/>
      <c r="G1" s="279"/>
      <c r="H1" s="279"/>
      <c r="I1" s="279"/>
      <c r="J1" s="279"/>
      <c r="K1" s="279"/>
    </row>
    <row r="2" spans="1:11" ht="15" thickBot="1">
      <c r="A2" s="83" t="s">
        <v>52</v>
      </c>
      <c r="B2" s="280"/>
      <c r="C2" s="280"/>
      <c r="D2" s="281" t="s">
        <v>53</v>
      </c>
      <c r="E2" s="281"/>
      <c r="F2" s="280" t="s">
        <v>282</v>
      </c>
      <c r="G2" s="280"/>
      <c r="H2" s="84" t="s">
        <v>54</v>
      </c>
      <c r="I2" s="282" t="s">
        <v>283</v>
      </c>
      <c r="J2" s="282"/>
      <c r="K2" s="283"/>
    </row>
    <row r="3" spans="1:11" ht="14.25">
      <c r="A3" s="284" t="s">
        <v>55</v>
      </c>
      <c r="B3" s="285"/>
      <c r="C3" s="286"/>
      <c r="D3" s="287" t="s">
        <v>56</v>
      </c>
      <c r="E3" s="288"/>
      <c r="F3" s="288"/>
      <c r="G3" s="289"/>
      <c r="H3" s="287" t="s">
        <v>57</v>
      </c>
      <c r="I3" s="288"/>
      <c r="J3" s="288"/>
      <c r="K3" s="289"/>
    </row>
    <row r="4" spans="1:11" ht="14.25">
      <c r="A4" s="162" t="s">
        <v>58</v>
      </c>
      <c r="B4" s="275" t="s">
        <v>326</v>
      </c>
      <c r="C4" s="276"/>
      <c r="D4" s="267" t="s">
        <v>59</v>
      </c>
      <c r="E4" s="268"/>
      <c r="F4" s="265"/>
      <c r="G4" s="266"/>
      <c r="H4" s="267" t="s">
        <v>60</v>
      </c>
      <c r="I4" s="268"/>
      <c r="J4" s="160" t="s">
        <v>61</v>
      </c>
      <c r="K4" s="161" t="s">
        <v>62</v>
      </c>
    </row>
    <row r="5" spans="1:11" ht="14.25">
      <c r="A5" s="89" t="s">
        <v>63</v>
      </c>
      <c r="B5" s="277"/>
      <c r="C5" s="278"/>
      <c r="D5" s="267" t="s">
        <v>64</v>
      </c>
      <c r="E5" s="268"/>
      <c r="F5" s="265">
        <v>44691</v>
      </c>
      <c r="G5" s="266"/>
      <c r="H5" s="267" t="s">
        <v>65</v>
      </c>
      <c r="I5" s="268"/>
      <c r="J5" s="160" t="s">
        <v>61</v>
      </c>
      <c r="K5" s="161" t="s">
        <v>62</v>
      </c>
    </row>
    <row r="6" spans="1:11" ht="14.25">
      <c r="A6" s="162" t="s">
        <v>66</v>
      </c>
      <c r="B6" s="90"/>
      <c r="C6" s="91"/>
      <c r="D6" s="89" t="s">
        <v>67</v>
      </c>
      <c r="E6" s="103"/>
      <c r="F6" s="265"/>
      <c r="G6" s="266"/>
      <c r="H6" s="267" t="s">
        <v>68</v>
      </c>
      <c r="I6" s="268"/>
      <c r="J6" s="160" t="s">
        <v>61</v>
      </c>
      <c r="K6" s="161" t="s">
        <v>62</v>
      </c>
    </row>
    <row r="7" spans="1:11" ht="14.25">
      <c r="A7" s="162" t="s">
        <v>69</v>
      </c>
      <c r="B7" s="269">
        <v>2298</v>
      </c>
      <c r="C7" s="270"/>
      <c r="D7" s="89" t="s">
        <v>70</v>
      </c>
      <c r="E7" s="102"/>
      <c r="F7" s="265"/>
      <c r="G7" s="266"/>
      <c r="H7" s="267" t="s">
        <v>71</v>
      </c>
      <c r="I7" s="268"/>
      <c r="J7" s="160" t="s">
        <v>61</v>
      </c>
      <c r="K7" s="161" t="s">
        <v>62</v>
      </c>
    </row>
    <row r="8" spans="1:11" ht="15" thickBot="1">
      <c r="A8" s="94" t="s">
        <v>72</v>
      </c>
      <c r="B8" s="271"/>
      <c r="C8" s="272"/>
      <c r="D8" s="230" t="s">
        <v>73</v>
      </c>
      <c r="E8" s="231"/>
      <c r="F8" s="273"/>
      <c r="G8" s="274"/>
      <c r="H8" s="230" t="s">
        <v>74</v>
      </c>
      <c r="I8" s="231"/>
      <c r="J8" s="166" t="s">
        <v>61</v>
      </c>
      <c r="K8" s="167" t="s">
        <v>62</v>
      </c>
    </row>
    <row r="9" spans="1:11" ht="15" thickBot="1">
      <c r="A9" s="259" t="s">
        <v>75</v>
      </c>
      <c r="B9" s="260"/>
      <c r="C9" s="260"/>
      <c r="D9" s="260"/>
      <c r="E9" s="260"/>
      <c r="F9" s="260"/>
      <c r="G9" s="260"/>
      <c r="H9" s="260"/>
      <c r="I9" s="260"/>
      <c r="J9" s="260"/>
      <c r="K9" s="261"/>
    </row>
    <row r="10" spans="1:11" ht="15" thickBot="1">
      <c r="A10" s="227" t="s">
        <v>76</v>
      </c>
      <c r="B10" s="228"/>
      <c r="C10" s="228"/>
      <c r="D10" s="228"/>
      <c r="E10" s="228"/>
      <c r="F10" s="228"/>
      <c r="G10" s="228"/>
      <c r="H10" s="228"/>
      <c r="I10" s="228"/>
      <c r="J10" s="228"/>
      <c r="K10" s="229"/>
    </row>
    <row r="11" spans="1:11" ht="14.25">
      <c r="A11" s="112" t="s">
        <v>77</v>
      </c>
      <c r="B11" s="113" t="s">
        <v>78</v>
      </c>
      <c r="C11" s="114" t="s">
        <v>79</v>
      </c>
      <c r="D11" s="115"/>
      <c r="E11" s="116" t="s">
        <v>80</v>
      </c>
      <c r="F11" s="113" t="s">
        <v>78</v>
      </c>
      <c r="G11" s="114" t="s">
        <v>79</v>
      </c>
      <c r="H11" s="114" t="s">
        <v>81</v>
      </c>
      <c r="I11" s="116" t="s">
        <v>82</v>
      </c>
      <c r="J11" s="113" t="s">
        <v>78</v>
      </c>
      <c r="K11" s="129" t="s">
        <v>79</v>
      </c>
    </row>
    <row r="12" spans="1:11" ht="14.25">
      <c r="A12" s="89" t="s">
        <v>83</v>
      </c>
      <c r="B12" s="100" t="s">
        <v>78</v>
      </c>
      <c r="C12" s="160" t="s">
        <v>79</v>
      </c>
      <c r="D12" s="102"/>
      <c r="E12" s="103" t="s">
        <v>84</v>
      </c>
      <c r="F12" s="100" t="s">
        <v>78</v>
      </c>
      <c r="G12" s="160" t="s">
        <v>79</v>
      </c>
      <c r="H12" s="160" t="s">
        <v>81</v>
      </c>
      <c r="I12" s="103" t="s">
        <v>85</v>
      </c>
      <c r="J12" s="100" t="s">
        <v>78</v>
      </c>
      <c r="K12" s="161" t="s">
        <v>79</v>
      </c>
    </row>
    <row r="13" spans="1:11" ht="14.25">
      <c r="A13" s="89" t="s">
        <v>86</v>
      </c>
      <c r="B13" s="100" t="s">
        <v>78</v>
      </c>
      <c r="C13" s="160" t="s">
        <v>79</v>
      </c>
      <c r="D13" s="102"/>
      <c r="E13" s="103" t="s">
        <v>87</v>
      </c>
      <c r="F13" s="160" t="s">
        <v>88</v>
      </c>
      <c r="G13" s="160" t="s">
        <v>89</v>
      </c>
      <c r="H13" s="160" t="s">
        <v>81</v>
      </c>
      <c r="I13" s="103" t="s">
        <v>90</v>
      </c>
      <c r="J13" s="100" t="s">
        <v>78</v>
      </c>
      <c r="K13" s="161" t="s">
        <v>79</v>
      </c>
    </row>
    <row r="14" spans="1:11" ht="15" thickBot="1">
      <c r="A14" s="230" t="s">
        <v>91</v>
      </c>
      <c r="B14" s="231"/>
      <c r="C14" s="231"/>
      <c r="D14" s="231"/>
      <c r="E14" s="231"/>
      <c r="F14" s="231"/>
      <c r="G14" s="231"/>
      <c r="H14" s="231"/>
      <c r="I14" s="231"/>
      <c r="J14" s="231"/>
      <c r="K14" s="232"/>
    </row>
    <row r="15" spans="1:11" ht="15" thickBot="1">
      <c r="A15" s="227" t="s">
        <v>92</v>
      </c>
      <c r="B15" s="228"/>
      <c r="C15" s="228"/>
      <c r="D15" s="228"/>
      <c r="E15" s="228"/>
      <c r="F15" s="228"/>
      <c r="G15" s="228"/>
      <c r="H15" s="228"/>
      <c r="I15" s="228"/>
      <c r="J15" s="228"/>
      <c r="K15" s="229"/>
    </row>
    <row r="16" spans="1:11" ht="14.25">
      <c r="A16" s="117" t="s">
        <v>93</v>
      </c>
      <c r="B16" s="114" t="s">
        <v>88</v>
      </c>
      <c r="C16" s="114" t="s">
        <v>89</v>
      </c>
      <c r="D16" s="118"/>
      <c r="E16" s="119" t="s">
        <v>94</v>
      </c>
      <c r="F16" s="114" t="s">
        <v>88</v>
      </c>
      <c r="G16" s="114" t="s">
        <v>89</v>
      </c>
      <c r="H16" s="120"/>
      <c r="I16" s="119" t="s">
        <v>95</v>
      </c>
      <c r="J16" s="114" t="s">
        <v>88</v>
      </c>
      <c r="K16" s="129" t="s">
        <v>89</v>
      </c>
    </row>
    <row r="17" spans="1:22" ht="16.5" customHeight="1">
      <c r="A17" s="164" t="s">
        <v>96</v>
      </c>
      <c r="B17" s="160" t="s">
        <v>88</v>
      </c>
      <c r="C17" s="160" t="s">
        <v>89</v>
      </c>
      <c r="D17" s="163"/>
      <c r="E17" s="165" t="s">
        <v>97</v>
      </c>
      <c r="F17" s="160" t="s">
        <v>88</v>
      </c>
      <c r="G17" s="160" t="s">
        <v>89</v>
      </c>
      <c r="H17" s="121"/>
      <c r="I17" s="165" t="s">
        <v>98</v>
      </c>
      <c r="J17" s="160" t="s">
        <v>88</v>
      </c>
      <c r="K17" s="161" t="s">
        <v>89</v>
      </c>
      <c r="L17" s="130"/>
      <c r="M17" s="130"/>
      <c r="N17" s="130"/>
      <c r="O17" s="130"/>
      <c r="P17" s="130"/>
      <c r="Q17" s="130"/>
      <c r="R17" s="130"/>
      <c r="S17" s="130"/>
      <c r="T17" s="130"/>
      <c r="U17" s="130"/>
      <c r="V17" s="130"/>
    </row>
    <row r="18" spans="1:22" ht="18" customHeight="1" thickBot="1">
      <c r="A18" s="262" t="s">
        <v>99</v>
      </c>
      <c r="B18" s="263"/>
      <c r="C18" s="263"/>
      <c r="D18" s="263"/>
      <c r="E18" s="263"/>
      <c r="F18" s="263"/>
      <c r="G18" s="263"/>
      <c r="H18" s="263"/>
      <c r="I18" s="263"/>
      <c r="J18" s="263"/>
      <c r="K18" s="264"/>
    </row>
    <row r="19" spans="1:22" s="111" customFormat="1" ht="18" customHeight="1" thickBot="1">
      <c r="A19" s="227" t="s">
        <v>100</v>
      </c>
      <c r="B19" s="228"/>
      <c r="C19" s="228"/>
      <c r="D19" s="228"/>
      <c r="E19" s="228"/>
      <c r="F19" s="228"/>
      <c r="G19" s="228"/>
      <c r="H19" s="228"/>
      <c r="I19" s="228"/>
      <c r="J19" s="228"/>
      <c r="K19" s="229"/>
    </row>
    <row r="20" spans="1:22" ht="16.5" customHeight="1">
      <c r="A20" s="244" t="s">
        <v>101</v>
      </c>
      <c r="B20" s="245"/>
      <c r="C20" s="245"/>
      <c r="D20" s="245"/>
      <c r="E20" s="245"/>
      <c r="F20" s="245"/>
      <c r="G20" s="245"/>
      <c r="H20" s="245"/>
      <c r="I20" s="245"/>
      <c r="J20" s="245"/>
      <c r="K20" s="246"/>
    </row>
    <row r="21" spans="1:22" ht="21.75" customHeight="1">
      <c r="A21" s="122" t="s">
        <v>102</v>
      </c>
      <c r="B21" s="165" t="s">
        <v>103</v>
      </c>
      <c r="C21" s="165" t="s">
        <v>104</v>
      </c>
      <c r="D21" s="165" t="s">
        <v>105</v>
      </c>
      <c r="E21" s="165" t="s">
        <v>106</v>
      </c>
      <c r="F21" s="165" t="s">
        <v>107</v>
      </c>
      <c r="G21" s="165" t="s">
        <v>108</v>
      </c>
      <c r="H21" s="165" t="s">
        <v>109</v>
      </c>
      <c r="I21" s="165" t="s">
        <v>110</v>
      </c>
      <c r="J21" s="165" t="s">
        <v>111</v>
      </c>
      <c r="K21" s="168" t="s">
        <v>112</v>
      </c>
    </row>
    <row r="22" spans="1:22" ht="16.5" customHeight="1">
      <c r="A22" s="93" t="s">
        <v>284</v>
      </c>
      <c r="B22" s="123"/>
      <c r="C22" s="169"/>
      <c r="D22" s="170">
        <v>19</v>
      </c>
      <c r="E22" s="171">
        <v>80</v>
      </c>
      <c r="F22" s="172">
        <v>167</v>
      </c>
      <c r="G22" s="172">
        <v>185</v>
      </c>
      <c r="H22" s="173">
        <v>138</v>
      </c>
      <c r="I22" s="174">
        <v>82</v>
      </c>
      <c r="J22" s="123"/>
      <c r="K22" s="131"/>
    </row>
    <row r="23" spans="1:22" ht="16.5" customHeight="1">
      <c r="A23" s="93"/>
      <c r="B23" s="123"/>
      <c r="C23" s="123"/>
      <c r="D23" s="123"/>
      <c r="E23" s="123"/>
      <c r="F23" s="123"/>
      <c r="G23" s="123"/>
      <c r="H23" s="123"/>
      <c r="I23" s="123"/>
      <c r="J23" s="123"/>
      <c r="K23" s="132"/>
    </row>
    <row r="24" spans="1:22" ht="16.5" customHeight="1">
      <c r="A24" s="93" t="s">
        <v>285</v>
      </c>
      <c r="B24" s="123"/>
      <c r="C24" s="123"/>
      <c r="D24" s="174">
        <v>33</v>
      </c>
      <c r="E24" s="174">
        <v>75</v>
      </c>
      <c r="F24" s="174">
        <v>139</v>
      </c>
      <c r="G24" s="174">
        <v>153</v>
      </c>
      <c r="H24" s="174">
        <v>119</v>
      </c>
      <c r="I24" s="174">
        <v>70</v>
      </c>
      <c r="J24" s="123"/>
      <c r="K24" s="132"/>
    </row>
    <row r="25" spans="1:22" ht="16.5" customHeight="1">
      <c r="A25" s="93"/>
      <c r="B25" s="123"/>
      <c r="C25" s="123"/>
      <c r="D25" s="123"/>
      <c r="E25" s="123"/>
      <c r="F25" s="123"/>
      <c r="G25" s="123"/>
      <c r="H25" s="123"/>
      <c r="I25" s="123"/>
      <c r="J25" s="123"/>
      <c r="K25" s="133"/>
    </row>
    <row r="26" spans="1:22" ht="16.5" customHeight="1">
      <c r="A26" s="93" t="s">
        <v>268</v>
      </c>
      <c r="B26" s="123"/>
      <c r="C26" s="123"/>
      <c r="D26" s="174">
        <v>26</v>
      </c>
      <c r="E26" s="174">
        <v>123</v>
      </c>
      <c r="F26" s="174">
        <v>270</v>
      </c>
      <c r="G26" s="174">
        <v>293</v>
      </c>
      <c r="H26" s="174">
        <v>210</v>
      </c>
      <c r="I26" s="174">
        <v>116</v>
      </c>
      <c r="J26" s="123"/>
      <c r="K26" s="133"/>
    </row>
    <row r="27" spans="1:22" ht="16.5" customHeight="1">
      <c r="A27" s="93"/>
      <c r="B27" s="123"/>
      <c r="C27" s="123"/>
      <c r="D27" s="123"/>
      <c r="E27" s="123"/>
      <c r="F27" s="123"/>
      <c r="G27" s="123"/>
      <c r="H27" s="123"/>
      <c r="I27" s="123"/>
      <c r="J27" s="123"/>
      <c r="K27" s="133"/>
    </row>
    <row r="28" spans="1:22" ht="16.5" customHeight="1" thickBot="1">
      <c r="A28" s="93"/>
      <c r="B28" s="123"/>
      <c r="C28" s="123"/>
      <c r="D28" s="175">
        <v>78</v>
      </c>
      <c r="E28" s="175">
        <v>278</v>
      </c>
      <c r="F28" s="175">
        <v>576</v>
      </c>
      <c r="G28" s="175">
        <v>631</v>
      </c>
      <c r="H28" s="175">
        <v>467</v>
      </c>
      <c r="I28" s="175">
        <v>268</v>
      </c>
      <c r="J28" s="123"/>
      <c r="K28" s="176">
        <v>2298</v>
      </c>
    </row>
    <row r="29" spans="1:22" ht="18" customHeight="1" thickBot="1">
      <c r="A29" s="247" t="s">
        <v>113</v>
      </c>
      <c r="B29" s="248"/>
      <c r="C29" s="248"/>
      <c r="D29" s="248"/>
      <c r="E29" s="248"/>
      <c r="F29" s="248"/>
      <c r="G29" s="248"/>
      <c r="H29" s="248"/>
      <c r="I29" s="248"/>
      <c r="J29" s="248"/>
      <c r="K29" s="249"/>
    </row>
    <row r="30" spans="1:22" ht="18.75" customHeight="1">
      <c r="A30" s="250" t="s">
        <v>286</v>
      </c>
      <c r="B30" s="251"/>
      <c r="C30" s="251"/>
      <c r="D30" s="251"/>
      <c r="E30" s="251"/>
      <c r="F30" s="251"/>
      <c r="G30" s="251"/>
      <c r="H30" s="251"/>
      <c r="I30" s="251"/>
      <c r="J30" s="251"/>
      <c r="K30" s="252"/>
    </row>
    <row r="31" spans="1:22" ht="18.75" customHeight="1" thickBot="1">
      <c r="A31" s="253"/>
      <c r="B31" s="254"/>
      <c r="C31" s="254"/>
      <c r="D31" s="254"/>
      <c r="E31" s="254"/>
      <c r="F31" s="254"/>
      <c r="G31" s="254"/>
      <c r="H31" s="254"/>
      <c r="I31" s="254"/>
      <c r="J31" s="254"/>
      <c r="K31" s="255"/>
    </row>
    <row r="32" spans="1:22" ht="18" customHeight="1" thickBot="1">
      <c r="A32" s="247" t="s">
        <v>114</v>
      </c>
      <c r="B32" s="248"/>
      <c r="C32" s="248"/>
      <c r="D32" s="248"/>
      <c r="E32" s="248"/>
      <c r="F32" s="248"/>
      <c r="G32" s="248"/>
      <c r="H32" s="248"/>
      <c r="I32" s="248"/>
      <c r="J32" s="248"/>
      <c r="K32" s="249"/>
    </row>
    <row r="33" spans="1:11" ht="14.25">
      <c r="A33" s="256" t="s">
        <v>115</v>
      </c>
      <c r="B33" s="257"/>
      <c r="C33" s="257"/>
      <c r="D33" s="257"/>
      <c r="E33" s="257"/>
      <c r="F33" s="257"/>
      <c r="G33" s="257"/>
      <c r="H33" s="257"/>
      <c r="I33" s="257"/>
      <c r="J33" s="257"/>
      <c r="K33" s="258"/>
    </row>
    <row r="34" spans="1:11" ht="15" thickBot="1">
      <c r="A34" s="236" t="s">
        <v>116</v>
      </c>
      <c r="B34" s="237"/>
      <c r="C34" s="160" t="s">
        <v>61</v>
      </c>
      <c r="D34" s="160" t="s">
        <v>62</v>
      </c>
      <c r="E34" s="238" t="s">
        <v>117</v>
      </c>
      <c r="F34" s="239"/>
      <c r="G34" s="239"/>
      <c r="H34" s="239"/>
      <c r="I34" s="239"/>
      <c r="J34" s="239"/>
      <c r="K34" s="240"/>
    </row>
    <row r="35" spans="1:11" ht="15" thickBot="1">
      <c r="A35" s="217" t="s">
        <v>118</v>
      </c>
      <c r="B35" s="217"/>
      <c r="C35" s="217"/>
      <c r="D35" s="217"/>
      <c r="E35" s="217"/>
      <c r="F35" s="217"/>
      <c r="G35" s="217"/>
      <c r="H35" s="217"/>
      <c r="I35" s="217"/>
      <c r="J35" s="217"/>
      <c r="K35" s="217"/>
    </row>
    <row r="36" spans="1:11" ht="14.25">
      <c r="A36" s="241" t="s">
        <v>287</v>
      </c>
      <c r="B36" s="242"/>
      <c r="C36" s="242"/>
      <c r="D36" s="242"/>
      <c r="E36" s="242"/>
      <c r="F36" s="242"/>
      <c r="G36" s="242"/>
      <c r="H36" s="242"/>
      <c r="I36" s="242"/>
      <c r="J36" s="242"/>
      <c r="K36" s="243"/>
    </row>
    <row r="37" spans="1:11" ht="14.25">
      <c r="A37" s="221" t="s">
        <v>288</v>
      </c>
      <c r="B37" s="222"/>
      <c r="C37" s="222"/>
      <c r="D37" s="222"/>
      <c r="E37" s="222"/>
      <c r="F37" s="222"/>
      <c r="G37" s="222"/>
      <c r="H37" s="222"/>
      <c r="I37" s="222"/>
      <c r="J37" s="222"/>
      <c r="K37" s="223"/>
    </row>
    <row r="38" spans="1:11" ht="14.25">
      <c r="A38" s="221" t="s">
        <v>289</v>
      </c>
      <c r="B38" s="222"/>
      <c r="C38" s="222"/>
      <c r="D38" s="222"/>
      <c r="E38" s="222"/>
      <c r="F38" s="222"/>
      <c r="G38" s="222"/>
      <c r="H38" s="222"/>
      <c r="I38" s="222"/>
      <c r="J38" s="222"/>
      <c r="K38" s="223"/>
    </row>
    <row r="39" spans="1:11" ht="14.25">
      <c r="A39" s="221" t="s">
        <v>290</v>
      </c>
      <c r="B39" s="222"/>
      <c r="C39" s="222"/>
      <c r="D39" s="222"/>
      <c r="E39" s="222"/>
      <c r="F39" s="222"/>
      <c r="G39" s="222"/>
      <c r="H39" s="222"/>
      <c r="I39" s="222"/>
      <c r="J39" s="222"/>
      <c r="K39" s="223"/>
    </row>
    <row r="40" spans="1:11" ht="14.25">
      <c r="A40" s="221" t="s">
        <v>291</v>
      </c>
      <c r="B40" s="222"/>
      <c r="C40" s="222"/>
      <c r="D40" s="222"/>
      <c r="E40" s="222"/>
      <c r="F40" s="222"/>
      <c r="G40" s="222"/>
      <c r="H40" s="222"/>
      <c r="I40" s="222"/>
      <c r="J40" s="222"/>
      <c r="K40" s="223"/>
    </row>
    <row r="41" spans="1:11" ht="14.25">
      <c r="A41" s="221" t="s">
        <v>292</v>
      </c>
      <c r="B41" s="222"/>
      <c r="C41" s="222"/>
      <c r="D41" s="222"/>
      <c r="E41" s="222"/>
      <c r="F41" s="222"/>
      <c r="G41" s="222"/>
      <c r="H41" s="222"/>
      <c r="I41" s="222"/>
      <c r="J41" s="222"/>
      <c r="K41" s="223"/>
    </row>
    <row r="42" spans="1:11" ht="14.25">
      <c r="A42" s="221" t="s">
        <v>293</v>
      </c>
      <c r="B42" s="222"/>
      <c r="C42" s="222"/>
      <c r="D42" s="222"/>
      <c r="E42" s="222"/>
      <c r="F42" s="222"/>
      <c r="G42" s="222"/>
      <c r="H42" s="222"/>
      <c r="I42" s="222"/>
      <c r="J42" s="222"/>
      <c r="K42" s="223"/>
    </row>
    <row r="43" spans="1:11" ht="14.25">
      <c r="A43" s="221" t="s">
        <v>294</v>
      </c>
      <c r="B43" s="222"/>
      <c r="C43" s="222"/>
      <c r="D43" s="222"/>
      <c r="E43" s="222"/>
      <c r="F43" s="222"/>
      <c r="G43" s="222"/>
      <c r="H43" s="222"/>
      <c r="I43" s="222"/>
      <c r="J43" s="222"/>
      <c r="K43" s="223"/>
    </row>
    <row r="44" spans="1:11" ht="14.25">
      <c r="A44" s="221" t="s">
        <v>295</v>
      </c>
      <c r="B44" s="222"/>
      <c r="C44" s="222"/>
      <c r="D44" s="222"/>
      <c r="E44" s="222"/>
      <c r="F44" s="222"/>
      <c r="G44" s="222"/>
      <c r="H44" s="222"/>
      <c r="I44" s="222"/>
      <c r="J44" s="222"/>
      <c r="K44" s="223"/>
    </row>
    <row r="45" spans="1:11" ht="14.25">
      <c r="A45" s="221" t="s">
        <v>296</v>
      </c>
      <c r="B45" s="222"/>
      <c r="C45" s="222"/>
      <c r="D45" s="222"/>
      <c r="E45" s="222"/>
      <c r="F45" s="222"/>
      <c r="G45" s="222"/>
      <c r="H45" s="222"/>
      <c r="I45" s="222"/>
      <c r="J45" s="222"/>
      <c r="K45" s="223"/>
    </row>
    <row r="46" spans="1:11" ht="15" thickBot="1">
      <c r="A46" s="224" t="s">
        <v>297</v>
      </c>
      <c r="B46" s="225"/>
      <c r="C46" s="225"/>
      <c r="D46" s="225"/>
      <c r="E46" s="225"/>
      <c r="F46" s="225"/>
      <c r="G46" s="225"/>
      <c r="H46" s="225"/>
      <c r="I46" s="225"/>
      <c r="J46" s="225"/>
      <c r="K46" s="226"/>
    </row>
    <row r="47" spans="1:11" ht="15" thickBot="1">
      <c r="A47" s="227" t="s">
        <v>120</v>
      </c>
      <c r="B47" s="228"/>
      <c r="C47" s="228"/>
      <c r="D47" s="228"/>
      <c r="E47" s="228"/>
      <c r="F47" s="228"/>
      <c r="G47" s="228"/>
      <c r="H47" s="228"/>
      <c r="I47" s="228"/>
      <c r="J47" s="228"/>
      <c r="K47" s="229"/>
    </row>
    <row r="48" spans="1:11" ht="14.25">
      <c r="A48" s="117" t="s">
        <v>121</v>
      </c>
      <c r="B48" s="114" t="s">
        <v>88</v>
      </c>
      <c r="C48" s="114" t="s">
        <v>89</v>
      </c>
      <c r="D48" s="114" t="s">
        <v>81</v>
      </c>
      <c r="E48" s="119" t="s">
        <v>122</v>
      </c>
      <c r="F48" s="114" t="s">
        <v>88</v>
      </c>
      <c r="G48" s="114" t="s">
        <v>89</v>
      </c>
      <c r="H48" s="114" t="s">
        <v>81</v>
      </c>
      <c r="I48" s="119" t="s">
        <v>123</v>
      </c>
      <c r="J48" s="114" t="s">
        <v>88</v>
      </c>
      <c r="K48" s="129" t="s">
        <v>89</v>
      </c>
    </row>
    <row r="49" spans="1:11" ht="14.25">
      <c r="A49" s="164" t="s">
        <v>80</v>
      </c>
      <c r="B49" s="160" t="s">
        <v>88</v>
      </c>
      <c r="C49" s="160" t="s">
        <v>89</v>
      </c>
      <c r="D49" s="160" t="s">
        <v>81</v>
      </c>
      <c r="E49" s="165" t="s">
        <v>87</v>
      </c>
      <c r="F49" s="160" t="s">
        <v>88</v>
      </c>
      <c r="G49" s="160" t="s">
        <v>89</v>
      </c>
      <c r="H49" s="160" t="s">
        <v>81</v>
      </c>
      <c r="I49" s="165" t="s">
        <v>98</v>
      </c>
      <c r="J49" s="160" t="s">
        <v>88</v>
      </c>
      <c r="K49" s="161" t="s">
        <v>89</v>
      </c>
    </row>
    <row r="50" spans="1:11" ht="15" thickBot="1">
      <c r="A50" s="230" t="s">
        <v>91</v>
      </c>
      <c r="B50" s="231"/>
      <c r="C50" s="231"/>
      <c r="D50" s="231"/>
      <c r="E50" s="231"/>
      <c r="F50" s="231"/>
      <c r="G50" s="231"/>
      <c r="H50" s="231"/>
      <c r="I50" s="231"/>
      <c r="J50" s="231"/>
      <c r="K50" s="232"/>
    </row>
    <row r="51" spans="1:11" ht="15" thickBot="1">
      <c r="A51" s="217" t="s">
        <v>124</v>
      </c>
      <c r="B51" s="217"/>
      <c r="C51" s="217"/>
      <c r="D51" s="217"/>
      <c r="E51" s="217"/>
      <c r="F51" s="217"/>
      <c r="G51" s="217"/>
      <c r="H51" s="217"/>
      <c r="I51" s="217"/>
      <c r="J51" s="217"/>
      <c r="K51" s="217"/>
    </row>
    <row r="52" spans="1:11" ht="15" thickBot="1">
      <c r="A52" s="233"/>
      <c r="B52" s="234"/>
      <c r="C52" s="234"/>
      <c r="D52" s="234"/>
      <c r="E52" s="234"/>
      <c r="F52" s="234"/>
      <c r="G52" s="234"/>
      <c r="H52" s="234"/>
      <c r="I52" s="234"/>
      <c r="J52" s="234"/>
      <c r="K52" s="235"/>
    </row>
    <row r="53" spans="1:11" ht="15" thickBot="1">
      <c r="A53" s="124" t="s">
        <v>125</v>
      </c>
      <c r="B53" s="212"/>
      <c r="C53" s="212"/>
      <c r="D53" s="125" t="s">
        <v>127</v>
      </c>
      <c r="E53" s="126" t="s">
        <v>298</v>
      </c>
      <c r="F53" s="127" t="s">
        <v>128</v>
      </c>
      <c r="G53" s="128">
        <v>44695</v>
      </c>
      <c r="H53" s="213" t="s">
        <v>129</v>
      </c>
      <c r="I53" s="214"/>
      <c r="J53" s="215" t="s">
        <v>299</v>
      </c>
      <c r="K53" s="216"/>
    </row>
    <row r="54" spans="1:11" ht="15" thickBot="1">
      <c r="A54" s="217" t="s">
        <v>130</v>
      </c>
      <c r="B54" s="217"/>
      <c r="C54" s="217"/>
      <c r="D54" s="217"/>
      <c r="E54" s="217"/>
      <c r="F54" s="217"/>
      <c r="G54" s="217"/>
      <c r="H54" s="217"/>
      <c r="I54" s="217"/>
      <c r="J54" s="217"/>
      <c r="K54" s="217"/>
    </row>
    <row r="55" spans="1:11" ht="15" thickBot="1">
      <c r="A55" s="218"/>
      <c r="B55" s="219"/>
      <c r="C55" s="219"/>
      <c r="D55" s="219"/>
      <c r="E55" s="219"/>
      <c r="F55" s="219"/>
      <c r="G55" s="219"/>
      <c r="H55" s="219"/>
      <c r="I55" s="219"/>
      <c r="J55" s="219"/>
      <c r="K55" s="220"/>
    </row>
    <row r="56" spans="1:11" ht="15" thickBot="1">
      <c r="A56" s="124" t="s">
        <v>125</v>
      </c>
      <c r="B56" s="212"/>
      <c r="C56" s="212"/>
      <c r="D56" s="125" t="s">
        <v>127</v>
      </c>
      <c r="E56" s="126" t="s">
        <v>298</v>
      </c>
      <c r="F56" s="127" t="s">
        <v>131</v>
      </c>
      <c r="G56" s="128">
        <v>44695</v>
      </c>
      <c r="H56" s="213" t="s">
        <v>129</v>
      </c>
      <c r="I56" s="214"/>
      <c r="J56" s="215" t="s">
        <v>299</v>
      </c>
      <c r="K56" s="216"/>
    </row>
  </sheetData>
  <mergeCells count="63">
    <mergeCell ref="A3:C3"/>
    <mergeCell ref="D3:G3"/>
    <mergeCell ref="H3:K3"/>
    <mergeCell ref="A1:K1"/>
    <mergeCell ref="B2:C2"/>
    <mergeCell ref="D2:E2"/>
    <mergeCell ref="F2:G2"/>
    <mergeCell ref="I2:K2"/>
    <mergeCell ref="B8:C8"/>
    <mergeCell ref="D8:E8"/>
    <mergeCell ref="F8:G8"/>
    <mergeCell ref="H8:I8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A33:K33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44:K44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B56:C56"/>
    <mergeCell ref="H56:I56"/>
    <mergeCell ref="J56:K56"/>
    <mergeCell ref="A45:K45"/>
    <mergeCell ref="A46:K46"/>
    <mergeCell ref="A47:K47"/>
    <mergeCell ref="A50:K50"/>
    <mergeCell ref="A51:K51"/>
    <mergeCell ref="A52:K52"/>
    <mergeCell ref="B53:C53"/>
    <mergeCell ref="H53:I53"/>
    <mergeCell ref="J53:K53"/>
    <mergeCell ref="A54:K54"/>
    <mergeCell ref="A55:K55"/>
  </mergeCells>
  <phoneticPr fontId="3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r:id="rId3" name="Check Box 1">
              <controlPr defaultSize="0" autoPict="0">
                <anchor moveWithCells="1">
                  <from>
                    <xdr:col>2</xdr:col>
                    <xdr:colOff>171450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8" r:id="rId4" name="Check Box 2">
              <controlPr defaultSize="0" autoPict="0">
                <anchor moveWithCells="1">
                  <from>
                    <xdr:col>252</xdr:col>
                    <xdr:colOff>0</xdr:colOff>
                    <xdr:row>52</xdr:row>
                    <xdr:rowOff>0</xdr:rowOff>
                  </from>
                  <to>
                    <xdr:col>252</xdr:col>
                    <xdr:colOff>304800</xdr:colOff>
                    <xdr:row>52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590550</xdr:colOff>
                    <xdr:row>12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0" r:id="rId6" name="Check Box 4">
              <controlPr defaultSize="0" autoPict="0">
                <anchor moveWithCells="1">
                  <from>
                    <xdr:col>1</xdr:col>
                    <xdr:colOff>171450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590550</xdr:colOff>
                    <xdr:row>12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2" r:id="rId8" name="Check Box 6">
              <controlPr defaultSize="0" autoPict="0">
                <anchor moveWithCells="1">
                  <from>
                    <xdr:col>2</xdr:col>
                    <xdr:colOff>171450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3" r:id="rId9" name="Check Box 7">
              <controlPr defaultSize="0" autoPict="0">
                <anchor moveWithCells="1">
                  <from>
                    <xdr:col>252</xdr:col>
                    <xdr:colOff>0</xdr:colOff>
                    <xdr:row>52</xdr:row>
                    <xdr:rowOff>0</xdr:rowOff>
                  </from>
                  <to>
                    <xdr:col>252</xdr:col>
                    <xdr:colOff>390525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4" r:id="rId10" name="Check Box 8">
              <controlPr defaultSize="0" autoPict="0">
                <anchor moveWithCells="1">
                  <from>
                    <xdr:col>5</xdr:col>
                    <xdr:colOff>209550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171450</xdr:rowOff>
                  </from>
                  <to>
                    <xdr:col>6</xdr:col>
                    <xdr:colOff>590550</xdr:colOff>
                    <xdr:row>10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590550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7" r:id="rId13" name="Check Box 11">
              <controlPr defaultSize="0" autoPict="0">
                <anchor moveWithCells="1">
                  <from>
                    <xdr:col>1</xdr:col>
                    <xdr:colOff>171450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8" r:id="rId14" name="Check Box 12">
              <controlPr defaultSize="0" autoPict="0">
                <anchor moveWithCells="1">
                  <from>
                    <xdr:col>9</xdr:col>
                    <xdr:colOff>171450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590550</xdr:colOff>
                    <xdr:row>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590550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590550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6" r:id="rId22" name="Check Box 20">
              <controlPr defaultSize="0" autoPict="0">
                <anchor moveWithCells="1">
                  <from>
                    <xdr:col>5</xdr:col>
                    <xdr:colOff>171450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590550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590550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590550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0" r:id="rId26" name="Check Box 24">
              <controlPr defaultSize="0" autoPict="0">
                <anchor moveWithCells="1">
                  <from>
                    <xdr:col>10</xdr:col>
                    <xdr:colOff>209550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590550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2" r:id="rId28" name="Check Box 26">
              <controlPr defaultSize="0" autoPict="0">
                <anchor moveWithCells="1">
                  <from>
                    <xdr:col>10</xdr:col>
                    <xdr:colOff>209550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628650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628650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628650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7" r:id="rId33" name="Check Box 31">
              <controlPr defaultSize="0" autoPict="0">
                <anchor moveWithCells="1">
                  <from>
                    <xdr:col>9</xdr:col>
                    <xdr:colOff>209550</xdr:colOff>
                    <xdr:row>2</xdr:row>
                    <xdr:rowOff>171450</xdr:rowOff>
                  </from>
                  <to>
                    <xdr:col>9</xdr:col>
                    <xdr:colOff>609600</xdr:colOff>
                    <xdr:row>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133350</xdr:rowOff>
                  </from>
                  <to>
                    <xdr:col>10</xdr:col>
                    <xdr:colOff>581025</xdr:colOff>
                    <xdr:row>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590550</xdr:colOff>
                    <xdr:row>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0" r:id="rId36" name="Check Box 34">
              <controlPr defaultSize="0" autoPict="0">
                <anchor moveWithCells="1">
                  <from>
                    <xdr:col>10</xdr:col>
                    <xdr:colOff>209550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1" r:id="rId37" name="Check Box 35">
              <controlPr defaultSize="0" autoPict="0">
                <anchor moveWithCells="1">
                  <from>
                    <xdr:col>10</xdr:col>
                    <xdr:colOff>209550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2" r:id="rId38" name="Check Box 36">
              <controlPr defaultSize="0" autoPict="0">
                <anchor moveWithCells="1">
                  <from>
                    <xdr:col>10</xdr:col>
                    <xdr:colOff>209550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3" r:id="rId39" name="Check Box 37">
              <controlPr defaultSize="0" autoPict="0">
                <anchor moveWithCells="1">
                  <from>
                    <xdr:col>2</xdr:col>
                    <xdr:colOff>171450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4" r:id="rId40" name="Check Box 38">
              <controlPr defaultSize="0" autoPict="0">
                <anchor moveWithCells="1">
                  <from>
                    <xdr:col>1</xdr:col>
                    <xdr:colOff>171450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5" r:id="rId41" name="Check Box 39">
              <controlPr defaultSize="0" autoPict="0">
                <anchor moveWithCells="1">
                  <from>
                    <xdr:col>5</xdr:col>
                    <xdr:colOff>209550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590550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47</xdr:row>
                    <xdr:rowOff>9525</xdr:rowOff>
                  </from>
                  <to>
                    <xdr:col>1</xdr:col>
                    <xdr:colOff>590550</xdr:colOff>
                    <xdr:row>48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48</xdr:row>
                    <xdr:rowOff>0</xdr:rowOff>
                  </from>
                  <to>
                    <xdr:col>1</xdr:col>
                    <xdr:colOff>590550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6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48</xdr:row>
                    <xdr:rowOff>0</xdr:rowOff>
                  </from>
                  <to>
                    <xdr:col>2</xdr:col>
                    <xdr:colOff>590550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6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47</xdr:row>
                    <xdr:rowOff>0</xdr:rowOff>
                  </from>
                  <to>
                    <xdr:col>2</xdr:col>
                    <xdr:colOff>590550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6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48</xdr:row>
                    <xdr:rowOff>0</xdr:rowOff>
                  </from>
                  <to>
                    <xdr:col>5</xdr:col>
                    <xdr:colOff>628650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6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47</xdr:row>
                    <xdr:rowOff>0</xdr:rowOff>
                  </from>
                  <to>
                    <xdr:col>5</xdr:col>
                    <xdr:colOff>619125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64" r:id="rId50" name="Check Box 48">
              <controlPr defaultSize="0" autoPict="0">
                <anchor moveWithCells="1">
                  <from>
                    <xdr:col>6</xdr:col>
                    <xdr:colOff>171450</xdr:colOff>
                    <xdr:row>48</xdr:row>
                    <xdr:rowOff>0</xdr:rowOff>
                  </from>
                  <to>
                    <xdr:col>6</xdr:col>
                    <xdr:colOff>571500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65" r:id="rId51" name="Check Box 49">
              <controlPr defaultSize="0" autoPict="0">
                <anchor moveWithCells="1">
                  <from>
                    <xdr:col>6</xdr:col>
                    <xdr:colOff>171450</xdr:colOff>
                    <xdr:row>47</xdr:row>
                    <xdr:rowOff>0</xdr:rowOff>
                  </from>
                  <to>
                    <xdr:col>6</xdr:col>
                    <xdr:colOff>571500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6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48</xdr:row>
                    <xdr:rowOff>0</xdr:rowOff>
                  </from>
                  <to>
                    <xdr:col>9</xdr:col>
                    <xdr:colOff>590550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67" r:id="rId53" name="Check Box 51">
              <controlPr defaultSize="0" autoPict="0">
                <anchor moveWithCells="1">
                  <from>
                    <xdr:col>10</xdr:col>
                    <xdr:colOff>209550</xdr:colOff>
                    <xdr:row>48</xdr:row>
                    <xdr:rowOff>0</xdr:rowOff>
                  </from>
                  <to>
                    <xdr:col>10</xdr:col>
                    <xdr:colOff>609600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6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47</xdr:row>
                    <xdr:rowOff>0</xdr:rowOff>
                  </from>
                  <to>
                    <xdr:col>9</xdr:col>
                    <xdr:colOff>581025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69" r:id="rId55" name="Check Box 53">
              <controlPr defaultSize="0" autoPict="0">
                <anchor moveWithCells="1">
                  <from>
                    <xdr:col>10</xdr:col>
                    <xdr:colOff>209550</xdr:colOff>
                    <xdr:row>47</xdr:row>
                    <xdr:rowOff>0</xdr:rowOff>
                  </from>
                  <to>
                    <xdr:col>10</xdr:col>
                    <xdr:colOff>609600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7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48</xdr:row>
                    <xdr:rowOff>0</xdr:rowOff>
                  </from>
                  <to>
                    <xdr:col>8</xdr:col>
                    <xdr:colOff>190500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7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47</xdr:row>
                    <xdr:rowOff>0</xdr:rowOff>
                  </from>
                  <to>
                    <xdr:col>8</xdr:col>
                    <xdr:colOff>190500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7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48</xdr:row>
                    <xdr:rowOff>0</xdr:rowOff>
                  </from>
                  <to>
                    <xdr:col>4</xdr:col>
                    <xdr:colOff>190500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7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47</xdr:row>
                    <xdr:rowOff>0</xdr:rowOff>
                  </from>
                  <to>
                    <xdr:col>4</xdr:col>
                    <xdr:colOff>190500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7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133350</xdr:rowOff>
                  </from>
                  <to>
                    <xdr:col>10</xdr:col>
                    <xdr:colOff>590550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75" r:id="rId61" name="Check Box 59">
              <controlPr defaultSize="0" autoPict="0">
                <anchor moveWithCells="1">
                  <from>
                    <xdr:col>9</xdr:col>
                    <xdr:colOff>171450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7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7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7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48</xdr:row>
                    <xdr:rowOff>0</xdr:rowOff>
                  </from>
                  <to>
                    <xdr:col>8</xdr:col>
                    <xdr:colOff>190500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7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590550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8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590550</xdr:colOff>
                    <xdr:row>33</xdr:row>
                    <xdr:rowOff>180975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workbookViewId="0">
      <selection activeCell="E20" sqref="E20:H20"/>
    </sheetView>
  </sheetViews>
  <sheetFormatPr defaultColWidth="10" defaultRowHeight="16.5" customHeight="1"/>
  <cols>
    <col min="1" max="1" width="10.875" style="82" customWidth="1"/>
    <col min="2" max="16384" width="10" style="82"/>
  </cols>
  <sheetData>
    <row r="1" spans="1:11" ht="22.5" customHeight="1">
      <c r="A1" s="290" t="s">
        <v>139</v>
      </c>
      <c r="B1" s="290"/>
      <c r="C1" s="290"/>
      <c r="D1" s="290"/>
      <c r="E1" s="290"/>
      <c r="F1" s="290"/>
      <c r="G1" s="290"/>
      <c r="H1" s="290"/>
      <c r="I1" s="290"/>
      <c r="J1" s="290"/>
      <c r="K1" s="290"/>
    </row>
    <row r="2" spans="1:11" ht="17.25" customHeight="1">
      <c r="A2" s="83" t="s">
        <v>52</v>
      </c>
      <c r="B2" s="280"/>
      <c r="C2" s="280"/>
      <c r="D2" s="281" t="s">
        <v>53</v>
      </c>
      <c r="E2" s="281"/>
      <c r="F2" s="280"/>
      <c r="G2" s="280"/>
      <c r="H2" s="84" t="s">
        <v>54</v>
      </c>
      <c r="I2" s="282"/>
      <c r="J2" s="282"/>
      <c r="K2" s="283"/>
    </row>
    <row r="3" spans="1:11" ht="16.5" customHeight="1">
      <c r="A3" s="284" t="s">
        <v>55</v>
      </c>
      <c r="B3" s="285"/>
      <c r="C3" s="286"/>
      <c r="D3" s="287" t="s">
        <v>56</v>
      </c>
      <c r="E3" s="288"/>
      <c r="F3" s="288"/>
      <c r="G3" s="289"/>
      <c r="H3" s="287" t="s">
        <v>57</v>
      </c>
      <c r="I3" s="288"/>
      <c r="J3" s="288"/>
      <c r="K3" s="289"/>
    </row>
    <row r="4" spans="1:11" ht="16.5" customHeight="1">
      <c r="A4" s="87" t="s">
        <v>58</v>
      </c>
      <c r="B4" s="291"/>
      <c r="C4" s="292"/>
      <c r="D4" s="267" t="s">
        <v>59</v>
      </c>
      <c r="E4" s="268"/>
      <c r="F4" s="265"/>
      <c r="G4" s="266"/>
      <c r="H4" s="267" t="s">
        <v>140</v>
      </c>
      <c r="I4" s="268"/>
      <c r="J4" s="101" t="s">
        <v>61</v>
      </c>
      <c r="K4" s="109" t="s">
        <v>62</v>
      </c>
    </row>
    <row r="5" spans="1:11" ht="16.5" customHeight="1">
      <c r="A5" s="89" t="s">
        <v>63</v>
      </c>
      <c r="B5" s="293"/>
      <c r="C5" s="294"/>
      <c r="D5" s="267" t="s">
        <v>141</v>
      </c>
      <c r="E5" s="268"/>
      <c r="F5" s="291"/>
      <c r="G5" s="292"/>
      <c r="H5" s="267" t="s">
        <v>142</v>
      </c>
      <c r="I5" s="268"/>
      <c r="J5" s="101" t="s">
        <v>61</v>
      </c>
      <c r="K5" s="109" t="s">
        <v>62</v>
      </c>
    </row>
    <row r="6" spans="1:11" ht="16.5" customHeight="1">
      <c r="A6" s="87" t="s">
        <v>66</v>
      </c>
      <c r="B6" s="90"/>
      <c r="C6" s="91"/>
      <c r="D6" s="267" t="s">
        <v>143</v>
      </c>
      <c r="E6" s="268"/>
      <c r="F6" s="291"/>
      <c r="G6" s="292"/>
      <c r="H6" s="295" t="s">
        <v>144</v>
      </c>
      <c r="I6" s="296"/>
      <c r="J6" s="296"/>
      <c r="K6" s="297"/>
    </row>
    <row r="7" spans="1:11" ht="16.5" customHeight="1">
      <c r="A7" s="87" t="s">
        <v>69</v>
      </c>
      <c r="B7" s="291"/>
      <c r="C7" s="292"/>
      <c r="D7" s="87" t="s">
        <v>145</v>
      </c>
      <c r="E7" s="88"/>
      <c r="F7" s="291"/>
      <c r="G7" s="292"/>
      <c r="H7" s="298" t="s">
        <v>269</v>
      </c>
      <c r="I7" s="277"/>
      <c r="J7" s="277"/>
      <c r="K7" s="278"/>
    </row>
    <row r="8" spans="1:11" ht="16.5" customHeight="1">
      <c r="A8" s="94" t="s">
        <v>72</v>
      </c>
      <c r="B8" s="271"/>
      <c r="C8" s="272"/>
      <c r="D8" s="230" t="s">
        <v>73</v>
      </c>
      <c r="E8" s="231"/>
      <c r="F8" s="273"/>
      <c r="G8" s="274"/>
      <c r="H8" s="230"/>
      <c r="I8" s="231"/>
      <c r="J8" s="231"/>
      <c r="K8" s="232"/>
    </row>
    <row r="9" spans="1:11" ht="16.5" customHeight="1">
      <c r="A9" s="299" t="s">
        <v>146</v>
      </c>
      <c r="B9" s="299"/>
      <c r="C9" s="299"/>
      <c r="D9" s="299"/>
      <c r="E9" s="299"/>
      <c r="F9" s="299"/>
      <c r="G9" s="299"/>
      <c r="H9" s="299"/>
      <c r="I9" s="299"/>
      <c r="J9" s="299"/>
      <c r="K9" s="299"/>
    </row>
    <row r="10" spans="1:11" ht="16.5" customHeight="1">
      <c r="A10" s="95" t="s">
        <v>77</v>
      </c>
      <c r="B10" s="96" t="s">
        <v>78</v>
      </c>
      <c r="C10" s="97" t="s">
        <v>79</v>
      </c>
      <c r="D10" s="98"/>
      <c r="E10" s="99" t="s">
        <v>82</v>
      </c>
      <c r="F10" s="96" t="s">
        <v>78</v>
      </c>
      <c r="G10" s="97" t="s">
        <v>79</v>
      </c>
      <c r="H10" s="96"/>
      <c r="I10" s="99" t="s">
        <v>80</v>
      </c>
      <c r="J10" s="96" t="s">
        <v>78</v>
      </c>
      <c r="K10" s="110" t="s">
        <v>79</v>
      </c>
    </row>
    <row r="11" spans="1:11" ht="16.5" customHeight="1">
      <c r="A11" s="89" t="s">
        <v>83</v>
      </c>
      <c r="B11" s="100" t="s">
        <v>78</v>
      </c>
      <c r="C11" s="101" t="s">
        <v>79</v>
      </c>
      <c r="D11" s="102"/>
      <c r="E11" s="103" t="s">
        <v>85</v>
      </c>
      <c r="F11" s="100" t="s">
        <v>78</v>
      </c>
      <c r="G11" s="101" t="s">
        <v>79</v>
      </c>
      <c r="H11" s="100"/>
      <c r="I11" s="103" t="s">
        <v>90</v>
      </c>
      <c r="J11" s="100" t="s">
        <v>78</v>
      </c>
      <c r="K11" s="109" t="s">
        <v>79</v>
      </c>
    </row>
    <row r="12" spans="1:11" ht="16.5" customHeight="1">
      <c r="A12" s="230" t="s">
        <v>117</v>
      </c>
      <c r="B12" s="231"/>
      <c r="C12" s="231"/>
      <c r="D12" s="231"/>
      <c r="E12" s="231"/>
      <c r="F12" s="231"/>
      <c r="G12" s="231"/>
      <c r="H12" s="231"/>
      <c r="I12" s="231"/>
      <c r="J12" s="231"/>
      <c r="K12" s="232"/>
    </row>
    <row r="13" spans="1:11" ht="16.5" customHeight="1">
      <c r="A13" s="300" t="s">
        <v>147</v>
      </c>
      <c r="B13" s="300"/>
      <c r="C13" s="300"/>
      <c r="D13" s="300"/>
      <c r="E13" s="300"/>
      <c r="F13" s="300"/>
      <c r="G13" s="300"/>
      <c r="H13" s="300"/>
      <c r="I13" s="300"/>
      <c r="J13" s="300"/>
      <c r="K13" s="300"/>
    </row>
    <row r="14" spans="1:11" ht="16.5" customHeight="1">
      <c r="A14" s="301" t="s">
        <v>270</v>
      </c>
      <c r="B14" s="302"/>
      <c r="C14" s="302"/>
      <c r="D14" s="302"/>
      <c r="E14" s="302"/>
      <c r="F14" s="302"/>
      <c r="G14" s="302"/>
      <c r="H14" s="302"/>
      <c r="I14" s="303"/>
      <c r="J14" s="303"/>
      <c r="K14" s="304"/>
    </row>
    <row r="15" spans="1:11" ht="16.5" customHeight="1">
      <c r="A15" s="305"/>
      <c r="B15" s="306"/>
      <c r="C15" s="306"/>
      <c r="D15" s="307"/>
      <c r="E15" s="308"/>
      <c r="F15" s="306"/>
      <c r="G15" s="306"/>
      <c r="H15" s="307"/>
      <c r="I15" s="309"/>
      <c r="J15" s="310"/>
      <c r="K15" s="311"/>
    </row>
    <row r="16" spans="1:11" ht="16.5" customHeight="1">
      <c r="A16" s="312" t="s">
        <v>271</v>
      </c>
      <c r="B16" s="313"/>
      <c r="C16" s="313"/>
      <c r="D16" s="313"/>
      <c r="E16" s="313"/>
      <c r="F16" s="313"/>
      <c r="G16" s="313"/>
      <c r="H16" s="313"/>
      <c r="I16" s="313"/>
      <c r="J16" s="313"/>
      <c r="K16" s="314"/>
    </row>
    <row r="17" spans="1:11" ht="16.5" customHeight="1">
      <c r="A17" s="300" t="s">
        <v>148</v>
      </c>
      <c r="B17" s="300"/>
      <c r="C17" s="300"/>
      <c r="D17" s="300"/>
      <c r="E17" s="300"/>
      <c r="F17" s="300"/>
      <c r="G17" s="300"/>
      <c r="H17" s="300"/>
      <c r="I17" s="300"/>
      <c r="J17" s="300"/>
      <c r="K17" s="300"/>
    </row>
    <row r="18" spans="1:11" ht="16.5" customHeight="1">
      <c r="A18" s="301" t="s">
        <v>272</v>
      </c>
      <c r="B18" s="302"/>
      <c r="C18" s="302"/>
      <c r="D18" s="302"/>
      <c r="E18" s="302"/>
      <c r="F18" s="302"/>
      <c r="G18" s="302"/>
      <c r="H18" s="302"/>
      <c r="I18" s="303"/>
      <c r="J18" s="303"/>
      <c r="K18" s="304"/>
    </row>
    <row r="19" spans="1:11" ht="16.5" customHeight="1">
      <c r="A19" s="305" t="s">
        <v>273</v>
      </c>
      <c r="B19" s="306"/>
      <c r="C19" s="306"/>
      <c r="D19" s="307"/>
      <c r="E19" s="308"/>
      <c r="F19" s="306"/>
      <c r="G19" s="306"/>
      <c r="H19" s="307"/>
      <c r="I19" s="309"/>
      <c r="J19" s="310"/>
      <c r="K19" s="311"/>
    </row>
    <row r="20" spans="1:11" ht="16.5" customHeight="1">
      <c r="A20" s="312" t="s">
        <v>274</v>
      </c>
      <c r="B20" s="313"/>
      <c r="C20" s="313"/>
      <c r="D20" s="313"/>
      <c r="E20" s="313"/>
      <c r="F20" s="313"/>
      <c r="G20" s="313"/>
      <c r="H20" s="313"/>
      <c r="I20" s="313"/>
      <c r="J20" s="313"/>
      <c r="K20" s="314"/>
    </row>
    <row r="21" spans="1:11" ht="16.5" customHeight="1">
      <c r="A21" s="315" t="s">
        <v>114</v>
      </c>
      <c r="B21" s="315"/>
      <c r="C21" s="315"/>
      <c r="D21" s="315"/>
      <c r="E21" s="315"/>
      <c r="F21" s="315"/>
      <c r="G21" s="315"/>
      <c r="H21" s="315"/>
      <c r="I21" s="315"/>
      <c r="J21" s="315"/>
      <c r="K21" s="315"/>
    </row>
    <row r="22" spans="1:11" ht="16.5" customHeight="1">
      <c r="A22" s="316" t="s">
        <v>115</v>
      </c>
      <c r="B22" s="317"/>
      <c r="C22" s="317"/>
      <c r="D22" s="317"/>
      <c r="E22" s="317"/>
      <c r="F22" s="317"/>
      <c r="G22" s="317"/>
      <c r="H22" s="317"/>
      <c r="I22" s="317"/>
      <c r="J22" s="317"/>
      <c r="K22" s="318"/>
    </row>
    <row r="23" spans="1:11" ht="16.5" customHeight="1">
      <c r="A23" s="236" t="s">
        <v>116</v>
      </c>
      <c r="B23" s="237"/>
      <c r="C23" s="101" t="s">
        <v>61</v>
      </c>
      <c r="D23" s="101" t="s">
        <v>62</v>
      </c>
      <c r="E23" s="319"/>
      <c r="F23" s="319"/>
      <c r="G23" s="319"/>
      <c r="H23" s="319"/>
      <c r="I23" s="319"/>
      <c r="J23" s="319"/>
      <c r="K23" s="320"/>
    </row>
    <row r="24" spans="1:11" ht="16.5" customHeight="1">
      <c r="A24" s="321" t="s">
        <v>275</v>
      </c>
      <c r="B24" s="322"/>
      <c r="C24" s="322"/>
      <c r="D24" s="322"/>
      <c r="E24" s="322"/>
      <c r="F24" s="322"/>
      <c r="G24" s="322"/>
      <c r="H24" s="322"/>
      <c r="I24" s="322"/>
      <c r="J24" s="322"/>
      <c r="K24" s="323"/>
    </row>
    <row r="25" spans="1:11" ht="16.5" customHeight="1">
      <c r="A25" s="324"/>
      <c r="B25" s="325"/>
      <c r="C25" s="325"/>
      <c r="D25" s="325"/>
      <c r="E25" s="325"/>
      <c r="F25" s="325"/>
      <c r="G25" s="325"/>
      <c r="H25" s="325"/>
      <c r="I25" s="325"/>
      <c r="J25" s="325"/>
      <c r="K25" s="326"/>
    </row>
    <row r="26" spans="1:11" ht="16.5" customHeight="1">
      <c r="A26" s="299" t="s">
        <v>120</v>
      </c>
      <c r="B26" s="299"/>
      <c r="C26" s="299"/>
      <c r="D26" s="299"/>
      <c r="E26" s="299"/>
      <c r="F26" s="299"/>
      <c r="G26" s="299"/>
      <c r="H26" s="299"/>
      <c r="I26" s="299"/>
      <c r="J26" s="299"/>
      <c r="K26" s="299"/>
    </row>
    <row r="27" spans="1:11" ht="16.5" customHeight="1">
      <c r="A27" s="85" t="s">
        <v>121</v>
      </c>
      <c r="B27" s="97" t="s">
        <v>88</v>
      </c>
      <c r="C27" s="97" t="s">
        <v>89</v>
      </c>
      <c r="D27" s="97" t="s">
        <v>81</v>
      </c>
      <c r="E27" s="86" t="s">
        <v>122</v>
      </c>
      <c r="F27" s="97" t="s">
        <v>88</v>
      </c>
      <c r="G27" s="97" t="s">
        <v>89</v>
      </c>
      <c r="H27" s="97" t="s">
        <v>81</v>
      </c>
      <c r="I27" s="86" t="s">
        <v>123</v>
      </c>
      <c r="J27" s="97" t="s">
        <v>88</v>
      </c>
      <c r="K27" s="110" t="s">
        <v>89</v>
      </c>
    </row>
    <row r="28" spans="1:11" ht="16.5" customHeight="1">
      <c r="A28" s="92" t="s">
        <v>80</v>
      </c>
      <c r="B28" s="101" t="s">
        <v>88</v>
      </c>
      <c r="C28" s="101" t="s">
        <v>89</v>
      </c>
      <c r="D28" s="101" t="s">
        <v>81</v>
      </c>
      <c r="E28" s="104" t="s">
        <v>87</v>
      </c>
      <c r="F28" s="101" t="s">
        <v>88</v>
      </c>
      <c r="G28" s="101" t="s">
        <v>89</v>
      </c>
      <c r="H28" s="101" t="s">
        <v>81</v>
      </c>
      <c r="I28" s="104" t="s">
        <v>98</v>
      </c>
      <c r="J28" s="101" t="s">
        <v>88</v>
      </c>
      <c r="K28" s="109" t="s">
        <v>89</v>
      </c>
    </row>
    <row r="29" spans="1:11" ht="16.5" customHeight="1">
      <c r="A29" s="267" t="s">
        <v>91</v>
      </c>
      <c r="B29" s="327"/>
      <c r="C29" s="327"/>
      <c r="D29" s="327"/>
      <c r="E29" s="327"/>
      <c r="F29" s="327"/>
      <c r="G29" s="327"/>
      <c r="H29" s="327"/>
      <c r="I29" s="327"/>
      <c r="J29" s="327"/>
      <c r="K29" s="328"/>
    </row>
    <row r="30" spans="1:11" ht="16.5" customHeight="1">
      <c r="A30" s="329"/>
      <c r="B30" s="330"/>
      <c r="C30" s="330"/>
      <c r="D30" s="330"/>
      <c r="E30" s="330"/>
      <c r="F30" s="330"/>
      <c r="G30" s="330"/>
      <c r="H30" s="330"/>
      <c r="I30" s="330"/>
      <c r="J30" s="330"/>
      <c r="K30" s="331"/>
    </row>
    <row r="31" spans="1:11" ht="16.5" customHeight="1">
      <c r="A31" s="332" t="s">
        <v>149</v>
      </c>
      <c r="B31" s="332"/>
      <c r="C31" s="332"/>
      <c r="D31" s="332"/>
      <c r="E31" s="332"/>
      <c r="F31" s="332"/>
      <c r="G31" s="332"/>
      <c r="H31" s="332"/>
      <c r="I31" s="332"/>
      <c r="J31" s="332"/>
      <c r="K31" s="332"/>
    </row>
    <row r="32" spans="1:11" ht="17.25" customHeight="1">
      <c r="A32" s="333"/>
      <c r="B32" s="334"/>
      <c r="C32" s="334"/>
      <c r="D32" s="334"/>
      <c r="E32" s="334"/>
      <c r="F32" s="334"/>
      <c r="G32" s="334"/>
      <c r="H32" s="334"/>
      <c r="I32" s="334"/>
      <c r="J32" s="334"/>
      <c r="K32" s="335"/>
    </row>
    <row r="33" spans="1:11" ht="17.25" customHeight="1">
      <c r="A33" s="336"/>
      <c r="B33" s="337"/>
      <c r="C33" s="337"/>
      <c r="D33" s="337"/>
      <c r="E33" s="337"/>
      <c r="F33" s="337"/>
      <c r="G33" s="337"/>
      <c r="H33" s="337"/>
      <c r="I33" s="337"/>
      <c r="J33" s="337"/>
      <c r="K33" s="338"/>
    </row>
    <row r="34" spans="1:11" ht="17.25" customHeight="1">
      <c r="A34" s="336"/>
      <c r="B34" s="337"/>
      <c r="C34" s="337"/>
      <c r="D34" s="337"/>
      <c r="E34" s="337"/>
      <c r="F34" s="337"/>
      <c r="G34" s="337"/>
      <c r="H34" s="337"/>
      <c r="I34" s="337"/>
      <c r="J34" s="337"/>
      <c r="K34" s="338"/>
    </row>
    <row r="35" spans="1:11" ht="17.25" customHeight="1">
      <c r="A35" s="336"/>
      <c r="B35" s="337"/>
      <c r="C35" s="337"/>
      <c r="D35" s="337"/>
      <c r="E35" s="337"/>
      <c r="F35" s="337"/>
      <c r="G35" s="337"/>
      <c r="H35" s="337"/>
      <c r="I35" s="337"/>
      <c r="J35" s="337"/>
      <c r="K35" s="338"/>
    </row>
    <row r="36" spans="1:11" ht="17.25" customHeight="1">
      <c r="A36" s="336"/>
      <c r="B36" s="337"/>
      <c r="C36" s="337"/>
      <c r="D36" s="337"/>
      <c r="E36" s="337"/>
      <c r="F36" s="337"/>
      <c r="G36" s="337"/>
      <c r="H36" s="337"/>
      <c r="I36" s="337"/>
      <c r="J36" s="337"/>
      <c r="K36" s="338"/>
    </row>
    <row r="37" spans="1:11" ht="17.25" customHeight="1">
      <c r="A37" s="336"/>
      <c r="B37" s="337"/>
      <c r="C37" s="337"/>
      <c r="D37" s="337"/>
      <c r="E37" s="337"/>
      <c r="F37" s="337"/>
      <c r="G37" s="337"/>
      <c r="H37" s="337"/>
      <c r="I37" s="337"/>
      <c r="J37" s="337"/>
      <c r="K37" s="338"/>
    </row>
    <row r="38" spans="1:11" ht="17.25" customHeight="1">
      <c r="A38" s="336"/>
      <c r="B38" s="337"/>
      <c r="C38" s="337"/>
      <c r="D38" s="337"/>
      <c r="E38" s="337"/>
      <c r="F38" s="337"/>
      <c r="G38" s="337"/>
      <c r="H38" s="337"/>
      <c r="I38" s="337"/>
      <c r="J38" s="337"/>
      <c r="K38" s="338"/>
    </row>
    <row r="39" spans="1:11" ht="17.25" customHeight="1">
      <c r="A39" s="336"/>
      <c r="B39" s="337"/>
      <c r="C39" s="337"/>
      <c r="D39" s="337"/>
      <c r="E39" s="337"/>
      <c r="F39" s="337"/>
      <c r="G39" s="337"/>
      <c r="H39" s="337"/>
      <c r="I39" s="337"/>
      <c r="J39" s="337"/>
      <c r="K39" s="338"/>
    </row>
    <row r="40" spans="1:11" ht="17.25" customHeight="1">
      <c r="A40" s="336"/>
      <c r="B40" s="337"/>
      <c r="C40" s="337"/>
      <c r="D40" s="337"/>
      <c r="E40" s="337"/>
      <c r="F40" s="337"/>
      <c r="G40" s="337"/>
      <c r="H40" s="337"/>
      <c r="I40" s="337"/>
      <c r="J40" s="337"/>
      <c r="K40" s="338"/>
    </row>
    <row r="41" spans="1:11" ht="17.25" customHeight="1">
      <c r="A41" s="336"/>
      <c r="B41" s="337"/>
      <c r="C41" s="337"/>
      <c r="D41" s="337"/>
      <c r="E41" s="337"/>
      <c r="F41" s="337"/>
      <c r="G41" s="337"/>
      <c r="H41" s="337"/>
      <c r="I41" s="337"/>
      <c r="J41" s="337"/>
      <c r="K41" s="338"/>
    </row>
    <row r="42" spans="1:11" ht="17.25" customHeight="1">
      <c r="A42" s="336"/>
      <c r="B42" s="337"/>
      <c r="C42" s="337"/>
      <c r="D42" s="337"/>
      <c r="E42" s="337"/>
      <c r="F42" s="337"/>
      <c r="G42" s="337"/>
      <c r="H42" s="337"/>
      <c r="I42" s="337"/>
      <c r="J42" s="337"/>
      <c r="K42" s="338"/>
    </row>
    <row r="43" spans="1:11" ht="17.25" customHeight="1">
      <c r="A43" s="329" t="s">
        <v>119</v>
      </c>
      <c r="B43" s="330"/>
      <c r="C43" s="330"/>
      <c r="D43" s="330"/>
      <c r="E43" s="330"/>
      <c r="F43" s="330"/>
      <c r="G43" s="330"/>
      <c r="H43" s="330"/>
      <c r="I43" s="330"/>
      <c r="J43" s="330"/>
      <c r="K43" s="331"/>
    </row>
    <row r="44" spans="1:11" ht="16.5" customHeight="1">
      <c r="A44" s="332" t="s">
        <v>150</v>
      </c>
      <c r="B44" s="332"/>
      <c r="C44" s="332"/>
      <c r="D44" s="332"/>
      <c r="E44" s="332"/>
      <c r="F44" s="332"/>
      <c r="G44" s="332"/>
      <c r="H44" s="332"/>
      <c r="I44" s="332"/>
      <c r="J44" s="332"/>
      <c r="K44" s="332"/>
    </row>
    <row r="45" spans="1:11" ht="18" customHeight="1">
      <c r="A45" s="339" t="s">
        <v>117</v>
      </c>
      <c r="B45" s="340"/>
      <c r="C45" s="340"/>
      <c r="D45" s="340"/>
      <c r="E45" s="340"/>
      <c r="F45" s="340"/>
      <c r="G45" s="340"/>
      <c r="H45" s="340"/>
      <c r="I45" s="340"/>
      <c r="J45" s="340"/>
      <c r="K45" s="341"/>
    </row>
    <row r="46" spans="1:11" ht="18" customHeight="1">
      <c r="A46" s="339"/>
      <c r="B46" s="340"/>
      <c r="C46" s="340"/>
      <c r="D46" s="340"/>
      <c r="E46" s="340"/>
      <c r="F46" s="340"/>
      <c r="G46" s="340"/>
      <c r="H46" s="340"/>
      <c r="I46" s="340"/>
      <c r="J46" s="340"/>
      <c r="K46" s="341"/>
    </row>
    <row r="47" spans="1:11" ht="18" customHeight="1">
      <c r="A47" s="324"/>
      <c r="B47" s="325"/>
      <c r="C47" s="325"/>
      <c r="D47" s="325"/>
      <c r="E47" s="325"/>
      <c r="F47" s="325"/>
      <c r="G47" s="325"/>
      <c r="H47" s="325"/>
      <c r="I47" s="325"/>
      <c r="J47" s="325"/>
      <c r="K47" s="326"/>
    </row>
    <row r="48" spans="1:11" ht="21" customHeight="1">
      <c r="A48" s="105" t="s">
        <v>125</v>
      </c>
      <c r="B48" s="342" t="s">
        <v>126</v>
      </c>
      <c r="C48" s="342"/>
      <c r="D48" s="106" t="s">
        <v>127</v>
      </c>
      <c r="E48" s="107"/>
      <c r="F48" s="106" t="s">
        <v>128</v>
      </c>
      <c r="G48" s="108"/>
      <c r="H48" s="343" t="s">
        <v>129</v>
      </c>
      <c r="I48" s="343"/>
      <c r="J48" s="342"/>
      <c r="K48" s="344"/>
    </row>
    <row r="49" spans="1:11" ht="16.5" customHeight="1">
      <c r="A49" s="345" t="s">
        <v>130</v>
      </c>
      <c r="B49" s="346"/>
      <c r="C49" s="346"/>
      <c r="D49" s="346"/>
      <c r="E49" s="346"/>
      <c r="F49" s="346"/>
      <c r="G49" s="346"/>
      <c r="H49" s="346"/>
      <c r="I49" s="346"/>
      <c r="J49" s="346"/>
      <c r="K49" s="347"/>
    </row>
    <row r="50" spans="1:11" ht="16.5" customHeight="1">
      <c r="A50" s="348"/>
      <c r="B50" s="349"/>
      <c r="C50" s="349"/>
      <c r="D50" s="349"/>
      <c r="E50" s="349"/>
      <c r="F50" s="349"/>
      <c r="G50" s="349"/>
      <c r="H50" s="349"/>
      <c r="I50" s="349"/>
      <c r="J50" s="349"/>
      <c r="K50" s="350"/>
    </row>
    <row r="51" spans="1:11" ht="16.5" customHeight="1">
      <c r="A51" s="351"/>
      <c r="B51" s="352"/>
      <c r="C51" s="352"/>
      <c r="D51" s="352"/>
      <c r="E51" s="352"/>
      <c r="F51" s="352"/>
      <c r="G51" s="352"/>
      <c r="H51" s="352"/>
      <c r="I51" s="352"/>
      <c r="J51" s="352"/>
      <c r="K51" s="353"/>
    </row>
    <row r="52" spans="1:11" ht="21" customHeight="1">
      <c r="A52" s="105" t="s">
        <v>125</v>
      </c>
      <c r="B52" s="342" t="s">
        <v>126</v>
      </c>
      <c r="C52" s="342"/>
      <c r="D52" s="106" t="s">
        <v>127</v>
      </c>
      <c r="E52" s="106"/>
      <c r="F52" s="106" t="s">
        <v>128</v>
      </c>
      <c r="G52" s="106"/>
      <c r="H52" s="343" t="s">
        <v>129</v>
      </c>
      <c r="I52" s="343"/>
      <c r="J52" s="354"/>
      <c r="K52" s="355"/>
    </row>
  </sheetData>
  <mergeCells count="83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A14:D14"/>
    <mergeCell ref="E14:H14"/>
    <mergeCell ref="I14:K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22"/>
  <sheetViews>
    <sheetView zoomScale="90" zoomScaleNormal="90" workbookViewId="0">
      <selection activeCell="F13" sqref="F13"/>
    </sheetView>
  </sheetViews>
  <sheetFormatPr defaultColWidth="9" defaultRowHeight="26.1" customHeight="1"/>
  <cols>
    <col min="1" max="1" width="17.125" style="15" customWidth="1"/>
    <col min="2" max="7" width="9.375" style="15" customWidth="1"/>
    <col min="8" max="8" width="1.375" style="15" customWidth="1"/>
    <col min="9" max="14" width="13.875" style="15" customWidth="1"/>
    <col min="15" max="16384" width="9" style="15"/>
  </cols>
  <sheetData>
    <row r="1" spans="1:14" ht="30" customHeight="1">
      <c r="A1" s="201" t="s">
        <v>132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</row>
    <row r="2" spans="1:14" ht="29.1" customHeight="1">
      <c r="A2" s="16" t="s">
        <v>58</v>
      </c>
      <c r="B2" s="203"/>
      <c r="C2" s="203"/>
      <c r="D2" s="17" t="s">
        <v>63</v>
      </c>
      <c r="E2" s="203"/>
      <c r="F2" s="203"/>
      <c r="G2" s="203"/>
      <c r="H2" s="209"/>
      <c r="I2" s="38" t="s">
        <v>54</v>
      </c>
      <c r="J2" s="203"/>
      <c r="K2" s="203"/>
      <c r="L2" s="203"/>
      <c r="M2" s="203"/>
      <c r="N2" s="204"/>
    </row>
    <row r="3" spans="1:14" ht="29.1" customHeight="1">
      <c r="A3" s="208" t="s">
        <v>133</v>
      </c>
      <c r="B3" s="205" t="s">
        <v>134</v>
      </c>
      <c r="C3" s="205"/>
      <c r="D3" s="205"/>
      <c r="E3" s="205"/>
      <c r="F3" s="205"/>
      <c r="G3" s="205"/>
      <c r="H3" s="210"/>
      <c r="I3" s="206" t="s">
        <v>135</v>
      </c>
      <c r="J3" s="206"/>
      <c r="K3" s="206"/>
      <c r="L3" s="206"/>
      <c r="M3" s="206"/>
      <c r="N3" s="207"/>
    </row>
    <row r="4" spans="1:14" ht="29.1" customHeight="1">
      <c r="A4" s="208"/>
      <c r="B4" s="18" t="s">
        <v>105</v>
      </c>
      <c r="C4" s="18" t="s">
        <v>106</v>
      </c>
      <c r="D4" s="19" t="s">
        <v>107</v>
      </c>
      <c r="E4" s="18" t="s">
        <v>108</v>
      </c>
      <c r="F4" s="18" t="s">
        <v>109</v>
      </c>
      <c r="G4" s="18" t="s">
        <v>110</v>
      </c>
      <c r="H4" s="210"/>
      <c r="I4" s="158" t="s">
        <v>263</v>
      </c>
      <c r="J4" s="158" t="s">
        <v>264</v>
      </c>
      <c r="K4" s="158" t="s">
        <v>265</v>
      </c>
      <c r="L4" s="158" t="s">
        <v>266</v>
      </c>
      <c r="M4" s="158" t="s">
        <v>267</v>
      </c>
      <c r="N4" s="40"/>
    </row>
    <row r="5" spans="1:14" ht="29.1" customHeight="1">
      <c r="A5" s="208"/>
      <c r="B5" s="177" t="s">
        <v>300</v>
      </c>
      <c r="C5" s="177" t="s">
        <v>301</v>
      </c>
      <c r="D5" s="177" t="s">
        <v>302</v>
      </c>
      <c r="E5" s="177" t="s">
        <v>303</v>
      </c>
      <c r="F5" s="177" t="s">
        <v>304</v>
      </c>
      <c r="G5" s="177" t="s">
        <v>305</v>
      </c>
      <c r="H5" s="210"/>
      <c r="I5" s="159"/>
      <c r="J5" s="159"/>
      <c r="K5" s="159"/>
      <c r="L5" s="159"/>
      <c r="M5" s="159"/>
      <c r="N5" s="42"/>
    </row>
    <row r="6" spans="1:14" ht="29.1" customHeight="1">
      <c r="A6" s="178" t="s">
        <v>306</v>
      </c>
      <c r="B6" s="177">
        <f>C6-1</f>
        <v>70</v>
      </c>
      <c r="C6" s="177">
        <f>D6-2</f>
        <v>71</v>
      </c>
      <c r="D6" s="177">
        <v>73</v>
      </c>
      <c r="E6" s="177">
        <f>D6+2</f>
        <v>75</v>
      </c>
      <c r="F6" s="177">
        <f>E6+2</f>
        <v>77</v>
      </c>
      <c r="G6" s="177">
        <f>F6+1</f>
        <v>78</v>
      </c>
      <c r="H6" s="210"/>
      <c r="I6" s="43"/>
      <c r="J6" s="43"/>
      <c r="K6" s="43"/>
      <c r="L6" s="43"/>
      <c r="M6" s="43"/>
      <c r="N6" s="44"/>
    </row>
    <row r="7" spans="1:14" ht="29.1" customHeight="1">
      <c r="A7" s="179" t="s">
        <v>307</v>
      </c>
      <c r="B7" s="180">
        <f>C7-1</f>
        <v>69</v>
      </c>
      <c r="C7" s="180">
        <f>D7-2</f>
        <v>70</v>
      </c>
      <c r="D7" s="180">
        <v>72</v>
      </c>
      <c r="E7" s="180">
        <f>D7+2</f>
        <v>74</v>
      </c>
      <c r="F7" s="180">
        <f>E7+2</f>
        <v>76</v>
      </c>
      <c r="G7" s="180">
        <f>F7+1</f>
        <v>77</v>
      </c>
      <c r="H7" s="210"/>
      <c r="I7" s="45"/>
      <c r="J7" s="45"/>
      <c r="K7" s="45"/>
      <c r="L7" s="45"/>
      <c r="M7" s="45"/>
      <c r="N7" s="46"/>
    </row>
    <row r="8" spans="1:14" ht="29.1" customHeight="1">
      <c r="A8" s="178" t="s">
        <v>308</v>
      </c>
      <c r="B8" s="177">
        <f t="shared" ref="B8:C10" si="0">C8-4</f>
        <v>106</v>
      </c>
      <c r="C8" s="177">
        <f t="shared" si="0"/>
        <v>110</v>
      </c>
      <c r="D8" s="177">
        <v>114</v>
      </c>
      <c r="E8" s="177">
        <f>D8+4</f>
        <v>118</v>
      </c>
      <c r="F8" s="177">
        <f>E8+4</f>
        <v>122</v>
      </c>
      <c r="G8" s="177">
        <f>F8+6</f>
        <v>128</v>
      </c>
      <c r="H8" s="210"/>
      <c r="I8" s="45"/>
      <c r="J8" s="45"/>
      <c r="K8" s="45"/>
      <c r="L8" s="45"/>
      <c r="M8" s="45"/>
      <c r="N8" s="47"/>
    </row>
    <row r="9" spans="1:14" ht="29.1" customHeight="1">
      <c r="A9" s="178" t="s">
        <v>309</v>
      </c>
      <c r="B9" s="177">
        <f t="shared" si="0"/>
        <v>102</v>
      </c>
      <c r="C9" s="177">
        <f t="shared" si="0"/>
        <v>106</v>
      </c>
      <c r="D9" s="177">
        <v>110</v>
      </c>
      <c r="E9" s="177">
        <f>D9+4</f>
        <v>114</v>
      </c>
      <c r="F9" s="177">
        <f>E9+5</f>
        <v>119</v>
      </c>
      <c r="G9" s="177">
        <f>F9+6</f>
        <v>125</v>
      </c>
      <c r="H9" s="210"/>
      <c r="I9" s="43"/>
      <c r="J9" s="43"/>
      <c r="K9" s="43"/>
      <c r="L9" s="43"/>
      <c r="M9" s="43"/>
      <c r="N9" s="48"/>
    </row>
    <row r="10" spans="1:14" ht="29.1" customHeight="1">
      <c r="A10" s="178" t="s">
        <v>310</v>
      </c>
      <c r="B10" s="177">
        <f t="shared" si="0"/>
        <v>106</v>
      </c>
      <c r="C10" s="177">
        <f t="shared" si="0"/>
        <v>110</v>
      </c>
      <c r="D10" s="177">
        <v>114</v>
      </c>
      <c r="E10" s="177">
        <f>D10+4</f>
        <v>118</v>
      </c>
      <c r="F10" s="177">
        <f>E10+5</f>
        <v>123</v>
      </c>
      <c r="G10" s="177">
        <f>F10+6</f>
        <v>129</v>
      </c>
      <c r="H10" s="210"/>
      <c r="I10" s="45"/>
      <c r="J10" s="45"/>
      <c r="K10" s="45"/>
      <c r="L10" s="45"/>
      <c r="M10" s="45"/>
      <c r="N10" s="47"/>
    </row>
    <row r="11" spans="1:14" ht="29.1" customHeight="1">
      <c r="A11" s="178" t="s">
        <v>311</v>
      </c>
      <c r="B11" s="177">
        <f t="shared" ref="B11:C11" si="1">C11-1.2</f>
        <v>45.599999999999994</v>
      </c>
      <c r="C11" s="177">
        <f t="shared" si="1"/>
        <v>46.8</v>
      </c>
      <c r="D11" s="177">
        <v>48</v>
      </c>
      <c r="E11" s="177">
        <f>D11+1.2</f>
        <v>49.2</v>
      </c>
      <c r="F11" s="177">
        <f t="shared" ref="F11" si="2">E11+1.2</f>
        <v>50.400000000000006</v>
      </c>
      <c r="G11" s="177">
        <f t="shared" ref="G11" si="3">F11+1.4</f>
        <v>51.800000000000004</v>
      </c>
      <c r="H11" s="210"/>
      <c r="I11" s="45"/>
      <c r="J11" s="45"/>
      <c r="K11" s="45"/>
      <c r="L11" s="45"/>
      <c r="M11" s="45"/>
      <c r="N11" s="47"/>
    </row>
    <row r="12" spans="1:14" ht="29.1" customHeight="1">
      <c r="A12" s="178" t="s">
        <v>312</v>
      </c>
      <c r="B12" s="177">
        <f>C12</f>
        <v>12</v>
      </c>
      <c r="C12" s="177">
        <f>D12</f>
        <v>12</v>
      </c>
      <c r="D12" s="177">
        <v>12</v>
      </c>
      <c r="E12" s="177">
        <f>D12</f>
        <v>12</v>
      </c>
      <c r="F12" s="177">
        <f t="shared" ref="F12:G12" si="4">E12</f>
        <v>12</v>
      </c>
      <c r="G12" s="177">
        <f t="shared" si="4"/>
        <v>12</v>
      </c>
      <c r="H12" s="210"/>
      <c r="I12" s="45"/>
      <c r="J12" s="45"/>
      <c r="K12" s="45"/>
      <c r="L12" s="45"/>
      <c r="M12" s="45"/>
      <c r="N12" s="47"/>
    </row>
    <row r="13" spans="1:14" ht="29.1" customHeight="1">
      <c r="A13" s="178" t="s">
        <v>313</v>
      </c>
      <c r="B13" s="177">
        <f>C13-1</f>
        <v>50</v>
      </c>
      <c r="C13" s="177">
        <f>D13-1</f>
        <v>51</v>
      </c>
      <c r="D13" s="177">
        <v>52</v>
      </c>
      <c r="E13" s="177">
        <f>D13+1</f>
        <v>53</v>
      </c>
      <c r="F13" s="177">
        <f>E13+1</f>
        <v>54</v>
      </c>
      <c r="G13" s="177">
        <f>F13+1.5</f>
        <v>55.5</v>
      </c>
      <c r="H13" s="210"/>
      <c r="I13" s="45"/>
      <c r="J13" s="45"/>
      <c r="K13" s="45"/>
      <c r="L13" s="45"/>
      <c r="M13" s="45"/>
      <c r="N13" s="47"/>
    </row>
    <row r="14" spans="1:14" ht="29.1" customHeight="1">
      <c r="A14" s="178" t="s">
        <v>314</v>
      </c>
      <c r="B14" s="177">
        <f>C14-0.6</f>
        <v>60.699999999999996</v>
      </c>
      <c r="C14" s="177">
        <f>D14-1.2</f>
        <v>61.3</v>
      </c>
      <c r="D14" s="177">
        <v>62.5</v>
      </c>
      <c r="E14" s="177">
        <f>D14+1.2</f>
        <v>63.7</v>
      </c>
      <c r="F14" s="177">
        <f>E14+1.2</f>
        <v>64.900000000000006</v>
      </c>
      <c r="G14" s="177">
        <f>F14+0.6</f>
        <v>65.5</v>
      </c>
      <c r="H14" s="210"/>
      <c r="I14" s="45"/>
      <c r="J14" s="45"/>
      <c r="K14" s="45"/>
      <c r="L14" s="45"/>
      <c r="M14" s="45"/>
      <c r="N14" s="47"/>
    </row>
    <row r="15" spans="1:14" ht="29.1" customHeight="1">
      <c r="A15" s="178" t="s">
        <v>315</v>
      </c>
      <c r="B15" s="177">
        <f>C15-0.8</f>
        <v>20.399999999999999</v>
      </c>
      <c r="C15" s="177">
        <f>D15-0.8</f>
        <v>21.2</v>
      </c>
      <c r="D15" s="180">
        <v>22</v>
      </c>
      <c r="E15" s="177">
        <f>D15+0.8</f>
        <v>22.8</v>
      </c>
      <c r="F15" s="177">
        <f>E15+0.8</f>
        <v>23.6</v>
      </c>
      <c r="G15" s="177">
        <f>F15+1.1</f>
        <v>24.700000000000003</v>
      </c>
      <c r="H15" s="356"/>
      <c r="I15" s="49"/>
      <c r="J15" s="50"/>
      <c r="K15" s="51"/>
      <c r="L15" s="50"/>
      <c r="M15" s="50"/>
      <c r="N15" s="52"/>
    </row>
    <row r="16" spans="1:14" ht="14.25">
      <c r="A16" s="178" t="s">
        <v>316</v>
      </c>
      <c r="B16" s="177">
        <f>C16-0.6</f>
        <v>17.299999999999997</v>
      </c>
      <c r="C16" s="177">
        <f>D16-0.6</f>
        <v>17.899999999999999</v>
      </c>
      <c r="D16" s="180">
        <v>18.5</v>
      </c>
      <c r="E16" s="177">
        <f>D16+0.6</f>
        <v>19.100000000000001</v>
      </c>
      <c r="F16" s="177">
        <f>E16+0.6</f>
        <v>19.700000000000003</v>
      </c>
      <c r="G16" s="177">
        <f>F16+0.95</f>
        <v>20.650000000000002</v>
      </c>
      <c r="H16" s="37"/>
      <c r="I16" s="37"/>
      <c r="J16" s="37"/>
      <c r="K16" s="37"/>
      <c r="L16" s="37"/>
      <c r="M16" s="37"/>
      <c r="N16" s="37"/>
    </row>
    <row r="17" spans="1:14" ht="14.25">
      <c r="A17" s="178" t="s">
        <v>317</v>
      </c>
      <c r="B17" s="177">
        <f>C17-0.4</f>
        <v>12.7</v>
      </c>
      <c r="C17" s="177">
        <f>D17-0.4</f>
        <v>13.1</v>
      </c>
      <c r="D17" s="180">
        <v>13.5</v>
      </c>
      <c r="E17" s="177">
        <f>D17+0.4</f>
        <v>13.9</v>
      </c>
      <c r="F17" s="177">
        <f>E17+0.4</f>
        <v>14.3</v>
      </c>
      <c r="G17" s="177">
        <f>F17+0.6</f>
        <v>14.9</v>
      </c>
      <c r="H17" s="37"/>
      <c r="I17" s="37"/>
      <c r="J17" s="37"/>
      <c r="K17" s="37"/>
      <c r="L17" s="37"/>
      <c r="M17" s="37"/>
      <c r="N17" s="37"/>
    </row>
    <row r="18" spans="1:14" ht="14.25">
      <c r="A18" s="178" t="s">
        <v>318</v>
      </c>
      <c r="B18" s="177">
        <f>C18-0.4</f>
        <v>10.7</v>
      </c>
      <c r="C18" s="177">
        <f>D18-0.4</f>
        <v>11.1</v>
      </c>
      <c r="D18" s="180">
        <v>11.5</v>
      </c>
      <c r="E18" s="177">
        <f>D18+0.4</f>
        <v>11.9</v>
      </c>
      <c r="F18" s="177">
        <f>E18+0.4</f>
        <v>12.3</v>
      </c>
      <c r="G18" s="177">
        <f>F18+0.6</f>
        <v>12.9</v>
      </c>
      <c r="H18" s="37"/>
      <c r="I18" s="36" t="s">
        <v>323</v>
      </c>
      <c r="J18" s="53"/>
      <c r="K18" s="36" t="s">
        <v>324</v>
      </c>
      <c r="L18" s="36"/>
      <c r="M18" s="36" t="s">
        <v>325</v>
      </c>
    </row>
    <row r="19" spans="1:14" ht="26.1" customHeight="1">
      <c r="A19" s="178" t="s">
        <v>319</v>
      </c>
      <c r="B19" s="177">
        <f t="shared" ref="B19:C20" si="5">C19-0.5</f>
        <v>34.5</v>
      </c>
      <c r="C19" s="177">
        <f t="shared" si="5"/>
        <v>35</v>
      </c>
      <c r="D19" s="177">
        <v>35.5</v>
      </c>
      <c r="E19" s="177">
        <f t="shared" ref="E19:F20" si="6">D19+0.5</f>
        <v>36</v>
      </c>
      <c r="F19" s="177">
        <f t="shared" si="6"/>
        <v>36.5</v>
      </c>
      <c r="G19" s="177">
        <f>F19+0.5</f>
        <v>37</v>
      </c>
    </row>
    <row r="20" spans="1:14" ht="26.1" customHeight="1">
      <c r="A20" s="178" t="s">
        <v>320</v>
      </c>
      <c r="B20" s="177">
        <f t="shared" si="5"/>
        <v>24.5</v>
      </c>
      <c r="C20" s="177">
        <f t="shared" si="5"/>
        <v>25</v>
      </c>
      <c r="D20" s="177">
        <v>25.5</v>
      </c>
      <c r="E20" s="177">
        <f t="shared" si="6"/>
        <v>26</v>
      </c>
      <c r="F20" s="177">
        <f t="shared" si="6"/>
        <v>26.5</v>
      </c>
      <c r="G20" s="177">
        <f>F20+0.75</f>
        <v>27.25</v>
      </c>
    </row>
    <row r="21" spans="1:14" ht="26.1" customHeight="1">
      <c r="A21" s="178" t="s">
        <v>321</v>
      </c>
      <c r="B21" s="177">
        <v>15</v>
      </c>
      <c r="C21" s="177">
        <v>15</v>
      </c>
      <c r="D21" s="180">
        <v>16</v>
      </c>
      <c r="E21" s="177">
        <v>16</v>
      </c>
      <c r="F21" s="177">
        <v>17</v>
      </c>
      <c r="G21" s="177">
        <v>17</v>
      </c>
    </row>
    <row r="22" spans="1:14" ht="26.1" customHeight="1">
      <c r="A22" s="178" t="s">
        <v>322</v>
      </c>
      <c r="B22" s="177">
        <f>C22</f>
        <v>17</v>
      </c>
      <c r="C22" s="177">
        <f>D22-1</f>
        <v>17</v>
      </c>
      <c r="D22" s="177">
        <v>18</v>
      </c>
      <c r="E22" s="177">
        <f>D22</f>
        <v>18</v>
      </c>
      <c r="F22" s="177">
        <f>D22+2</f>
        <v>20</v>
      </c>
      <c r="G22" s="177">
        <f t="shared" ref="G22" si="7">F22</f>
        <v>20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31" type="noConversion"/>
  <pageMargins left="0.75" right="0.75" top="1" bottom="1" header="0.5" footer="0.5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18"/>
  <sheetViews>
    <sheetView workbookViewId="0">
      <selection activeCell="K9" sqref="K9"/>
    </sheetView>
  </sheetViews>
  <sheetFormatPr defaultColWidth="9" defaultRowHeight="26.1" customHeight="1"/>
  <cols>
    <col min="1" max="1" width="17.125" style="15" customWidth="1"/>
    <col min="2" max="7" width="9.375" style="15" customWidth="1"/>
    <col min="8" max="8" width="1.375" style="15" customWidth="1"/>
    <col min="9" max="9" width="16.5" style="15" customWidth="1"/>
    <col min="10" max="10" width="17" style="15" customWidth="1"/>
    <col min="11" max="11" width="18.5" style="15" customWidth="1"/>
    <col min="12" max="12" width="16.625" style="15" customWidth="1"/>
    <col min="13" max="13" width="14.125" style="15" customWidth="1"/>
    <col min="14" max="14" width="16.375" style="15" customWidth="1"/>
    <col min="15" max="16384" width="9" style="15"/>
  </cols>
  <sheetData>
    <row r="1" spans="1:14" ht="30" customHeight="1" thickBot="1">
      <c r="A1" s="201" t="s">
        <v>132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</row>
    <row r="2" spans="1:14" ht="29.1" customHeight="1" thickTop="1">
      <c r="A2" s="16" t="s">
        <v>58</v>
      </c>
      <c r="B2" s="203"/>
      <c r="C2" s="203"/>
      <c r="D2" s="17" t="s">
        <v>63</v>
      </c>
      <c r="E2" s="203"/>
      <c r="F2" s="203"/>
      <c r="G2" s="203"/>
      <c r="H2" s="209"/>
      <c r="I2" s="38" t="s">
        <v>54</v>
      </c>
      <c r="J2" s="203"/>
      <c r="K2" s="203"/>
      <c r="L2" s="203"/>
      <c r="M2" s="203"/>
      <c r="N2" s="204"/>
    </row>
    <row r="3" spans="1:14" ht="29.1" customHeight="1">
      <c r="A3" s="208" t="s">
        <v>133</v>
      </c>
      <c r="B3" s="205" t="s">
        <v>134</v>
      </c>
      <c r="C3" s="205"/>
      <c r="D3" s="205"/>
      <c r="E3" s="205"/>
      <c r="F3" s="205"/>
      <c r="G3" s="205"/>
      <c r="H3" s="210"/>
      <c r="I3" s="206" t="s">
        <v>135</v>
      </c>
      <c r="J3" s="206"/>
      <c r="K3" s="206"/>
      <c r="L3" s="206"/>
      <c r="M3" s="206"/>
      <c r="N3" s="207"/>
    </row>
    <row r="4" spans="1:14" ht="29.1" customHeight="1">
      <c r="A4" s="208"/>
      <c r="B4" s="18" t="s">
        <v>105</v>
      </c>
      <c r="C4" s="18" t="s">
        <v>106</v>
      </c>
      <c r="D4" s="19" t="s">
        <v>107</v>
      </c>
      <c r="E4" s="18" t="s">
        <v>108</v>
      </c>
      <c r="F4" s="18" t="s">
        <v>109</v>
      </c>
      <c r="G4" s="18" t="s">
        <v>110</v>
      </c>
      <c r="H4" s="210"/>
      <c r="I4" s="18" t="s">
        <v>105</v>
      </c>
      <c r="J4" s="18" t="s">
        <v>106</v>
      </c>
      <c r="K4" s="19" t="s">
        <v>107</v>
      </c>
      <c r="L4" s="18" t="s">
        <v>108</v>
      </c>
      <c r="M4" s="18" t="s">
        <v>109</v>
      </c>
      <c r="N4" s="18" t="s">
        <v>110</v>
      </c>
    </row>
    <row r="5" spans="1:14" ht="29.1" customHeight="1">
      <c r="A5" s="208"/>
      <c r="B5" s="20"/>
      <c r="C5" s="20"/>
      <c r="D5" s="19"/>
      <c r="E5" s="20"/>
      <c r="F5" s="20"/>
      <c r="G5" s="20"/>
      <c r="H5" s="210"/>
      <c r="I5" s="159"/>
      <c r="J5" s="159"/>
      <c r="K5" s="159"/>
      <c r="L5" s="159"/>
      <c r="M5" s="159"/>
      <c r="N5" s="42"/>
    </row>
    <row r="6" spans="1:14" ht="29.1" customHeight="1">
      <c r="A6" s="21"/>
      <c r="B6" s="20"/>
      <c r="C6" s="20"/>
      <c r="D6" s="22"/>
      <c r="E6" s="20"/>
      <c r="F6" s="20"/>
      <c r="G6" s="20"/>
      <c r="H6" s="210"/>
      <c r="I6" s="43"/>
      <c r="J6" s="43"/>
      <c r="K6" s="43"/>
      <c r="L6" s="43"/>
      <c r="M6" s="43"/>
      <c r="N6" s="44"/>
    </row>
    <row r="7" spans="1:14" ht="29.1" customHeight="1">
      <c r="A7" s="21"/>
      <c r="B7" s="20"/>
      <c r="C7" s="20"/>
      <c r="D7" s="22"/>
      <c r="E7" s="20"/>
      <c r="F7" s="20"/>
      <c r="G7" s="20"/>
      <c r="H7" s="210"/>
      <c r="I7" s="45"/>
      <c r="J7" s="45"/>
      <c r="K7" s="45"/>
      <c r="L7" s="45"/>
      <c r="M7" s="45"/>
      <c r="N7" s="46"/>
    </row>
    <row r="8" spans="1:14" ht="29.1" customHeight="1">
      <c r="A8" s="21"/>
      <c r="B8" s="20"/>
      <c r="C8" s="20"/>
      <c r="D8" s="22"/>
      <c r="E8" s="20"/>
      <c r="F8" s="20"/>
      <c r="G8" s="20"/>
      <c r="H8" s="210"/>
      <c r="I8" s="45"/>
      <c r="J8" s="45"/>
      <c r="K8" s="45"/>
      <c r="L8" s="45"/>
      <c r="M8" s="45"/>
      <c r="N8" s="47"/>
    </row>
    <row r="9" spans="1:14" ht="29.1" customHeight="1">
      <c r="A9" s="21"/>
      <c r="B9" s="20"/>
      <c r="C9" s="20"/>
      <c r="D9" s="22"/>
      <c r="E9" s="20"/>
      <c r="F9" s="20"/>
      <c r="G9" s="20"/>
      <c r="H9" s="210"/>
      <c r="I9" s="43"/>
      <c r="J9" s="43"/>
      <c r="K9" s="43"/>
      <c r="L9" s="43"/>
      <c r="M9" s="43"/>
      <c r="N9" s="48"/>
    </row>
    <row r="10" spans="1:14" ht="29.1" customHeight="1">
      <c r="A10" s="21"/>
      <c r="B10" s="20"/>
      <c r="C10" s="20"/>
      <c r="D10" s="22"/>
      <c r="E10" s="20"/>
      <c r="F10" s="20"/>
      <c r="G10" s="20"/>
      <c r="H10" s="210"/>
      <c r="I10" s="45"/>
      <c r="J10" s="45"/>
      <c r="K10" s="45"/>
      <c r="L10" s="45"/>
      <c r="M10" s="45"/>
      <c r="N10" s="47"/>
    </row>
    <row r="11" spans="1:14" ht="29.1" customHeight="1">
      <c r="A11" s="21"/>
      <c r="B11" s="20"/>
      <c r="C11" s="20"/>
      <c r="D11" s="22"/>
      <c r="E11" s="20"/>
      <c r="F11" s="20"/>
      <c r="G11" s="20"/>
      <c r="H11" s="210"/>
      <c r="I11" s="45"/>
      <c r="J11" s="45"/>
      <c r="K11" s="45"/>
      <c r="L11" s="45"/>
      <c r="M11" s="45"/>
      <c r="N11" s="47"/>
    </row>
    <row r="12" spans="1:14" ht="29.1" customHeight="1">
      <c r="A12" s="21"/>
      <c r="B12" s="20"/>
      <c r="C12" s="20"/>
      <c r="D12" s="22"/>
      <c r="E12" s="20"/>
      <c r="F12" s="20"/>
      <c r="G12" s="20"/>
      <c r="H12" s="210"/>
      <c r="I12" s="45"/>
      <c r="J12" s="45"/>
      <c r="K12" s="45"/>
      <c r="L12" s="45"/>
      <c r="M12" s="45"/>
      <c r="N12" s="47"/>
    </row>
    <row r="13" spans="1:14" ht="29.1" customHeight="1">
      <c r="A13" s="23"/>
      <c r="B13" s="24"/>
      <c r="C13" s="25"/>
      <c r="D13" s="26"/>
      <c r="E13" s="25"/>
      <c r="F13" s="25"/>
      <c r="G13" s="25"/>
      <c r="H13" s="210"/>
      <c r="I13" s="45"/>
      <c r="J13" s="45"/>
      <c r="K13" s="45"/>
      <c r="L13" s="45"/>
      <c r="M13" s="45"/>
      <c r="N13" s="47"/>
    </row>
    <row r="14" spans="1:14" ht="29.1" customHeight="1">
      <c r="A14" s="27"/>
      <c r="B14" s="28"/>
      <c r="C14" s="29"/>
      <c r="D14" s="29"/>
      <c r="E14" s="29"/>
      <c r="F14" s="29"/>
      <c r="G14" s="30"/>
      <c r="H14" s="210"/>
      <c r="I14" s="45"/>
      <c r="J14" s="45"/>
      <c r="K14" s="45"/>
      <c r="L14" s="45"/>
      <c r="M14" s="45"/>
      <c r="N14" s="47"/>
    </row>
    <row r="15" spans="1:14" ht="29.1" customHeight="1" thickBot="1">
      <c r="A15" s="31"/>
      <c r="B15" s="32"/>
      <c r="C15" s="33"/>
      <c r="D15" s="33"/>
      <c r="E15" s="34"/>
      <c r="F15" s="34"/>
      <c r="G15" s="35"/>
      <c r="H15" s="356"/>
      <c r="I15" s="49"/>
      <c r="J15" s="50"/>
      <c r="K15" s="51"/>
      <c r="L15" s="50"/>
      <c r="M15" s="50"/>
      <c r="N15" s="52"/>
    </row>
    <row r="16" spans="1:14" ht="15" thickTop="1">
      <c r="A16" s="36" t="s">
        <v>117</v>
      </c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</row>
    <row r="17" spans="1:14" ht="14.25">
      <c r="A17" s="15" t="s">
        <v>151</v>
      </c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</row>
    <row r="18" spans="1:14" ht="14.25">
      <c r="A18" s="37"/>
      <c r="B18" s="37"/>
      <c r="C18" s="37"/>
      <c r="D18" s="37"/>
      <c r="E18" s="37"/>
      <c r="F18" s="37"/>
      <c r="G18" s="37"/>
      <c r="H18" s="37"/>
      <c r="I18" s="36" t="s">
        <v>136</v>
      </c>
      <c r="J18" s="53"/>
      <c r="K18" s="36" t="s">
        <v>137</v>
      </c>
      <c r="L18" s="36"/>
      <c r="M18" s="36" t="s">
        <v>138</v>
      </c>
    </row>
  </sheetData>
  <mergeCells count="8">
    <mergeCell ref="A1:N1"/>
    <mergeCell ref="B2:C2"/>
    <mergeCell ref="E2:G2"/>
    <mergeCell ref="H2:H15"/>
    <mergeCell ref="J2:N2"/>
    <mergeCell ref="A3:A5"/>
    <mergeCell ref="B3:G3"/>
    <mergeCell ref="I3:N3"/>
  </mergeCells>
  <phoneticPr fontId="31" type="noConversion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45"/>
  <sheetViews>
    <sheetView workbookViewId="0">
      <selection activeCell="M14" sqref="M14"/>
    </sheetView>
  </sheetViews>
  <sheetFormatPr defaultColWidth="10.125" defaultRowHeight="14.25"/>
  <cols>
    <col min="1" max="1" width="9.625" style="56" customWidth="1"/>
    <col min="2" max="2" width="11.125" style="56" customWidth="1"/>
    <col min="3" max="3" width="9.125" style="56" customWidth="1"/>
    <col min="4" max="4" width="9.5" style="56" customWidth="1"/>
    <col min="5" max="5" width="9.125" style="56" customWidth="1"/>
    <col min="6" max="6" width="10.375" style="56" customWidth="1"/>
    <col min="7" max="7" width="9.5" style="56" customWidth="1"/>
    <col min="8" max="8" width="9.125" style="56" customWidth="1"/>
    <col min="9" max="9" width="8.125" style="56" customWidth="1"/>
    <col min="10" max="10" width="10.5" style="56" customWidth="1"/>
    <col min="11" max="11" width="12.125" style="56" customWidth="1"/>
    <col min="12" max="16384" width="10.125" style="56"/>
  </cols>
  <sheetData>
    <row r="1" spans="1:11" ht="25.5">
      <c r="A1" s="357" t="s">
        <v>152</v>
      </c>
      <c r="B1" s="357"/>
      <c r="C1" s="357"/>
      <c r="D1" s="357"/>
      <c r="E1" s="357"/>
      <c r="F1" s="357"/>
      <c r="G1" s="357"/>
      <c r="H1" s="357"/>
      <c r="I1" s="357"/>
      <c r="J1" s="357"/>
      <c r="K1" s="357"/>
    </row>
    <row r="2" spans="1:11">
      <c r="A2" s="57" t="s">
        <v>52</v>
      </c>
      <c r="B2" s="358"/>
      <c r="C2" s="358"/>
      <c r="D2" s="58" t="s">
        <v>58</v>
      </c>
      <c r="E2" s="59"/>
      <c r="F2" s="60" t="s">
        <v>153</v>
      </c>
      <c r="G2" s="359"/>
      <c r="H2" s="359"/>
      <c r="I2" s="77" t="s">
        <v>54</v>
      </c>
      <c r="J2" s="359"/>
      <c r="K2" s="360"/>
    </row>
    <row r="3" spans="1:11">
      <c r="A3" s="61" t="s">
        <v>69</v>
      </c>
      <c r="B3" s="361"/>
      <c r="C3" s="361"/>
      <c r="D3" s="62" t="s">
        <v>154</v>
      </c>
      <c r="E3" s="362"/>
      <c r="F3" s="363"/>
      <c r="G3" s="363"/>
      <c r="H3" s="319" t="s">
        <v>155</v>
      </c>
      <c r="I3" s="319"/>
      <c r="J3" s="319"/>
      <c r="K3" s="320"/>
    </row>
    <row r="4" spans="1:11">
      <c r="A4" s="63" t="s">
        <v>66</v>
      </c>
      <c r="B4" s="64"/>
      <c r="C4" s="64"/>
      <c r="D4" s="65" t="s">
        <v>156</v>
      </c>
      <c r="E4" s="363" t="s">
        <v>276</v>
      </c>
      <c r="F4" s="363"/>
      <c r="G4" s="363"/>
      <c r="H4" s="237" t="s">
        <v>157</v>
      </c>
      <c r="I4" s="237"/>
      <c r="J4" s="74" t="s">
        <v>61</v>
      </c>
      <c r="K4" s="80" t="s">
        <v>62</v>
      </c>
    </row>
    <row r="5" spans="1:11">
      <c r="A5" s="63" t="s">
        <v>158</v>
      </c>
      <c r="B5" s="361">
        <v>1</v>
      </c>
      <c r="C5" s="361"/>
      <c r="D5" s="62" t="s">
        <v>159</v>
      </c>
      <c r="E5" s="62" t="s">
        <v>160</v>
      </c>
      <c r="F5" s="62" t="s">
        <v>161</v>
      </c>
      <c r="G5" s="62" t="s">
        <v>162</v>
      </c>
      <c r="H5" s="237" t="s">
        <v>163</v>
      </c>
      <c r="I5" s="237"/>
      <c r="J5" s="74" t="s">
        <v>61</v>
      </c>
      <c r="K5" s="80" t="s">
        <v>62</v>
      </c>
    </row>
    <row r="6" spans="1:11">
      <c r="A6" s="66" t="s">
        <v>164</v>
      </c>
      <c r="B6" s="364">
        <v>125</v>
      </c>
      <c r="C6" s="364"/>
      <c r="D6" s="67" t="s">
        <v>165</v>
      </c>
      <c r="E6" s="68"/>
      <c r="F6" s="69">
        <v>1500</v>
      </c>
      <c r="G6" s="67"/>
      <c r="H6" s="365" t="s">
        <v>166</v>
      </c>
      <c r="I6" s="365"/>
      <c r="J6" s="69" t="s">
        <v>61</v>
      </c>
      <c r="K6" s="81" t="s">
        <v>62</v>
      </c>
    </row>
    <row r="7" spans="1:11">
      <c r="A7" s="70"/>
      <c r="B7" s="71"/>
      <c r="C7" s="71"/>
      <c r="D7" s="70"/>
      <c r="E7" s="71"/>
      <c r="F7" s="72"/>
      <c r="G7" s="70"/>
      <c r="H7" s="72"/>
      <c r="I7" s="71"/>
      <c r="J7" s="71"/>
      <c r="K7" s="71"/>
    </row>
    <row r="8" spans="1:11">
      <c r="A8" s="73" t="s">
        <v>167</v>
      </c>
      <c r="B8" s="60" t="s">
        <v>168</v>
      </c>
      <c r="C8" s="60" t="s">
        <v>169</v>
      </c>
      <c r="D8" s="60" t="s">
        <v>170</v>
      </c>
      <c r="E8" s="60" t="s">
        <v>171</v>
      </c>
      <c r="F8" s="60" t="s">
        <v>172</v>
      </c>
      <c r="G8" s="366" t="s">
        <v>277</v>
      </c>
      <c r="H8" s="367"/>
      <c r="I8" s="367"/>
      <c r="J8" s="367"/>
      <c r="K8" s="368"/>
    </row>
    <row r="9" spans="1:11">
      <c r="A9" s="236" t="s">
        <v>173</v>
      </c>
      <c r="B9" s="237"/>
      <c r="C9" s="74" t="s">
        <v>61</v>
      </c>
      <c r="D9" s="74" t="s">
        <v>62</v>
      </c>
      <c r="E9" s="62" t="s">
        <v>174</v>
      </c>
      <c r="F9" s="75" t="s">
        <v>175</v>
      </c>
      <c r="G9" s="369"/>
      <c r="H9" s="370"/>
      <c r="I9" s="370"/>
      <c r="J9" s="370"/>
      <c r="K9" s="371"/>
    </row>
    <row r="10" spans="1:11">
      <c r="A10" s="236" t="s">
        <v>176</v>
      </c>
      <c r="B10" s="237"/>
      <c r="C10" s="74" t="s">
        <v>61</v>
      </c>
      <c r="D10" s="74" t="s">
        <v>62</v>
      </c>
      <c r="E10" s="62" t="s">
        <v>177</v>
      </c>
      <c r="F10" s="75" t="s">
        <v>178</v>
      </c>
      <c r="G10" s="369" t="s">
        <v>179</v>
      </c>
      <c r="H10" s="370"/>
      <c r="I10" s="370"/>
      <c r="J10" s="370"/>
      <c r="K10" s="371"/>
    </row>
    <row r="11" spans="1:11">
      <c r="A11" s="372" t="s">
        <v>146</v>
      </c>
      <c r="B11" s="373"/>
      <c r="C11" s="373"/>
      <c r="D11" s="373"/>
      <c r="E11" s="373"/>
      <c r="F11" s="373"/>
      <c r="G11" s="373"/>
      <c r="H11" s="373"/>
      <c r="I11" s="373"/>
      <c r="J11" s="373"/>
      <c r="K11" s="374"/>
    </row>
    <row r="12" spans="1:11">
      <c r="A12" s="61" t="s">
        <v>82</v>
      </c>
      <c r="B12" s="74" t="s">
        <v>78</v>
      </c>
      <c r="C12" s="74" t="s">
        <v>79</v>
      </c>
      <c r="D12" s="75"/>
      <c r="E12" s="62" t="s">
        <v>80</v>
      </c>
      <c r="F12" s="74" t="s">
        <v>78</v>
      </c>
      <c r="G12" s="74" t="s">
        <v>79</v>
      </c>
      <c r="H12" s="74"/>
      <c r="I12" s="62" t="s">
        <v>180</v>
      </c>
      <c r="J12" s="74" t="s">
        <v>78</v>
      </c>
      <c r="K12" s="80" t="s">
        <v>79</v>
      </c>
    </row>
    <row r="13" spans="1:11">
      <c r="A13" s="61" t="s">
        <v>85</v>
      </c>
      <c r="B13" s="74" t="s">
        <v>78</v>
      </c>
      <c r="C13" s="74" t="s">
        <v>79</v>
      </c>
      <c r="D13" s="75"/>
      <c r="E13" s="62" t="s">
        <v>90</v>
      </c>
      <c r="F13" s="74" t="s">
        <v>78</v>
      </c>
      <c r="G13" s="74" t="s">
        <v>79</v>
      </c>
      <c r="H13" s="74"/>
      <c r="I13" s="62" t="s">
        <v>181</v>
      </c>
      <c r="J13" s="74" t="s">
        <v>78</v>
      </c>
      <c r="K13" s="80" t="s">
        <v>79</v>
      </c>
    </row>
    <row r="14" spans="1:11">
      <c r="A14" s="66" t="s">
        <v>182</v>
      </c>
      <c r="B14" s="69" t="s">
        <v>78</v>
      </c>
      <c r="C14" s="69" t="s">
        <v>79</v>
      </c>
      <c r="D14" s="68"/>
      <c r="E14" s="67" t="s">
        <v>183</v>
      </c>
      <c r="F14" s="69" t="s">
        <v>78</v>
      </c>
      <c r="G14" s="69" t="s">
        <v>79</v>
      </c>
      <c r="H14" s="69"/>
      <c r="I14" s="67" t="s">
        <v>184</v>
      </c>
      <c r="J14" s="69" t="s">
        <v>78</v>
      </c>
      <c r="K14" s="81" t="s">
        <v>79</v>
      </c>
    </row>
    <row r="15" spans="1:11">
      <c r="A15" s="70"/>
      <c r="B15" s="76"/>
      <c r="C15" s="76"/>
      <c r="D15" s="71"/>
      <c r="E15" s="70"/>
      <c r="F15" s="76"/>
      <c r="G15" s="76"/>
      <c r="H15" s="76"/>
      <c r="I15" s="70"/>
      <c r="J15" s="76"/>
      <c r="K15" s="76"/>
    </row>
    <row r="16" spans="1:11" s="54" customFormat="1">
      <c r="A16" s="316" t="s">
        <v>185</v>
      </c>
      <c r="B16" s="317"/>
      <c r="C16" s="317"/>
      <c r="D16" s="317"/>
      <c r="E16" s="317"/>
      <c r="F16" s="317"/>
      <c r="G16" s="317"/>
      <c r="H16" s="317"/>
      <c r="I16" s="317"/>
      <c r="J16" s="317"/>
      <c r="K16" s="318"/>
    </row>
    <row r="17" spans="1:11">
      <c r="A17" s="236" t="s">
        <v>278</v>
      </c>
      <c r="B17" s="237"/>
      <c r="C17" s="237"/>
      <c r="D17" s="237"/>
      <c r="E17" s="237"/>
      <c r="F17" s="237"/>
      <c r="G17" s="237"/>
      <c r="H17" s="237"/>
      <c r="I17" s="237"/>
      <c r="J17" s="237"/>
      <c r="K17" s="375"/>
    </row>
    <row r="18" spans="1:11">
      <c r="A18" s="236" t="s">
        <v>279</v>
      </c>
      <c r="B18" s="237"/>
      <c r="C18" s="237"/>
      <c r="D18" s="237"/>
      <c r="E18" s="237"/>
      <c r="F18" s="237"/>
      <c r="G18" s="237"/>
      <c r="H18" s="237"/>
      <c r="I18" s="237"/>
      <c r="J18" s="237"/>
      <c r="K18" s="375"/>
    </row>
    <row r="19" spans="1:11">
      <c r="A19" s="376"/>
      <c r="B19" s="377"/>
      <c r="C19" s="377"/>
      <c r="D19" s="377"/>
      <c r="E19" s="377"/>
      <c r="F19" s="377"/>
      <c r="G19" s="377"/>
      <c r="H19" s="377"/>
      <c r="I19" s="377"/>
      <c r="J19" s="377"/>
      <c r="K19" s="378"/>
    </row>
    <row r="20" spans="1:11">
      <c r="A20" s="379"/>
      <c r="B20" s="380"/>
      <c r="C20" s="380"/>
      <c r="D20" s="380"/>
      <c r="E20" s="380"/>
      <c r="F20" s="380"/>
      <c r="G20" s="380"/>
      <c r="H20" s="380"/>
      <c r="I20" s="380"/>
      <c r="J20" s="380"/>
      <c r="K20" s="381"/>
    </row>
    <row r="21" spans="1:11">
      <c r="A21" s="379"/>
      <c r="B21" s="380"/>
      <c r="C21" s="380"/>
      <c r="D21" s="380"/>
      <c r="E21" s="380"/>
      <c r="F21" s="380"/>
      <c r="G21" s="380"/>
      <c r="H21" s="380"/>
      <c r="I21" s="380"/>
      <c r="J21" s="380"/>
      <c r="K21" s="381"/>
    </row>
    <row r="22" spans="1:11">
      <c r="A22" s="379"/>
      <c r="B22" s="380"/>
      <c r="C22" s="380"/>
      <c r="D22" s="380"/>
      <c r="E22" s="380"/>
      <c r="F22" s="380"/>
      <c r="G22" s="380"/>
      <c r="H22" s="380"/>
      <c r="I22" s="380"/>
      <c r="J22" s="380"/>
      <c r="K22" s="381"/>
    </row>
    <row r="23" spans="1:11">
      <c r="A23" s="382"/>
      <c r="B23" s="383"/>
      <c r="C23" s="383"/>
      <c r="D23" s="383"/>
      <c r="E23" s="383"/>
      <c r="F23" s="383"/>
      <c r="G23" s="383"/>
      <c r="H23" s="383"/>
      <c r="I23" s="383"/>
      <c r="J23" s="383"/>
      <c r="K23" s="384"/>
    </row>
    <row r="24" spans="1:11">
      <c r="A24" s="236" t="s">
        <v>116</v>
      </c>
      <c r="B24" s="237"/>
      <c r="C24" s="74" t="s">
        <v>61</v>
      </c>
      <c r="D24" s="74" t="s">
        <v>62</v>
      </c>
      <c r="E24" s="319"/>
      <c r="F24" s="319"/>
      <c r="G24" s="319"/>
      <c r="H24" s="319"/>
      <c r="I24" s="319"/>
      <c r="J24" s="319"/>
      <c r="K24" s="320"/>
    </row>
    <row r="25" spans="1:11">
      <c r="A25" s="78" t="s">
        <v>186</v>
      </c>
      <c r="B25" s="385"/>
      <c r="C25" s="385"/>
      <c r="D25" s="385"/>
      <c r="E25" s="385"/>
      <c r="F25" s="385"/>
      <c r="G25" s="385"/>
      <c r="H25" s="385"/>
      <c r="I25" s="385"/>
      <c r="J25" s="385"/>
      <c r="K25" s="386"/>
    </row>
    <row r="26" spans="1:11">
      <c r="A26" s="387"/>
      <c r="B26" s="387"/>
      <c r="C26" s="387"/>
      <c r="D26" s="387"/>
      <c r="E26" s="387"/>
      <c r="F26" s="387"/>
      <c r="G26" s="387"/>
      <c r="H26" s="387"/>
      <c r="I26" s="387"/>
      <c r="J26" s="387"/>
      <c r="K26" s="387"/>
    </row>
    <row r="27" spans="1:11">
      <c r="A27" s="388" t="s">
        <v>187</v>
      </c>
      <c r="B27" s="367"/>
      <c r="C27" s="367"/>
      <c r="D27" s="367"/>
      <c r="E27" s="367"/>
      <c r="F27" s="367"/>
      <c r="G27" s="367"/>
      <c r="H27" s="367"/>
      <c r="I27" s="367"/>
      <c r="J27" s="367"/>
      <c r="K27" s="368"/>
    </row>
    <row r="28" spans="1:11" ht="17.25" customHeight="1">
      <c r="A28" s="389"/>
      <c r="B28" s="390"/>
      <c r="C28" s="390"/>
      <c r="D28" s="390"/>
      <c r="E28" s="390"/>
      <c r="F28" s="390"/>
      <c r="G28" s="390"/>
      <c r="H28" s="390"/>
      <c r="I28" s="390"/>
      <c r="J28" s="390"/>
      <c r="K28" s="391"/>
    </row>
    <row r="29" spans="1:11" ht="17.25" customHeight="1">
      <c r="A29" s="389"/>
      <c r="B29" s="390"/>
      <c r="C29" s="390"/>
      <c r="D29" s="390"/>
      <c r="E29" s="390"/>
      <c r="F29" s="390"/>
      <c r="G29" s="390"/>
      <c r="H29" s="390"/>
      <c r="I29" s="390"/>
      <c r="J29" s="390"/>
      <c r="K29" s="391"/>
    </row>
    <row r="30" spans="1:11" ht="17.25" customHeight="1">
      <c r="A30" s="389"/>
      <c r="B30" s="390"/>
      <c r="C30" s="390"/>
      <c r="D30" s="390"/>
      <c r="E30" s="390"/>
      <c r="F30" s="390"/>
      <c r="G30" s="390"/>
      <c r="H30" s="390"/>
      <c r="I30" s="390"/>
      <c r="J30" s="390"/>
      <c r="K30" s="391"/>
    </row>
    <row r="31" spans="1:11" ht="17.25" customHeight="1">
      <c r="A31" s="389"/>
      <c r="B31" s="390"/>
      <c r="C31" s="390"/>
      <c r="D31" s="390"/>
      <c r="E31" s="390"/>
      <c r="F31" s="390"/>
      <c r="G31" s="390"/>
      <c r="H31" s="390"/>
      <c r="I31" s="390"/>
      <c r="J31" s="390"/>
      <c r="K31" s="391"/>
    </row>
    <row r="32" spans="1:11" ht="17.25" customHeight="1">
      <c r="A32" s="389"/>
      <c r="B32" s="390"/>
      <c r="C32" s="390"/>
      <c r="D32" s="390"/>
      <c r="E32" s="390"/>
      <c r="F32" s="390"/>
      <c r="G32" s="390"/>
      <c r="H32" s="390"/>
      <c r="I32" s="390"/>
      <c r="J32" s="390"/>
      <c r="K32" s="391"/>
    </row>
    <row r="33" spans="1:13" ht="17.25" customHeight="1">
      <c r="A33" s="389"/>
      <c r="B33" s="390"/>
      <c r="C33" s="390"/>
      <c r="D33" s="390"/>
      <c r="E33" s="390"/>
      <c r="F33" s="390"/>
      <c r="G33" s="390"/>
      <c r="H33" s="390"/>
      <c r="I33" s="390"/>
      <c r="J33" s="390"/>
      <c r="K33" s="391"/>
    </row>
    <row r="34" spans="1:13" ht="17.25" customHeight="1">
      <c r="A34" s="379"/>
      <c r="B34" s="380"/>
      <c r="C34" s="380"/>
      <c r="D34" s="380"/>
      <c r="E34" s="380"/>
      <c r="F34" s="380"/>
      <c r="G34" s="380"/>
      <c r="H34" s="380"/>
      <c r="I34" s="380"/>
      <c r="J34" s="380"/>
      <c r="K34" s="381"/>
    </row>
    <row r="35" spans="1:13" ht="17.25" customHeight="1">
      <c r="A35" s="392"/>
      <c r="B35" s="380"/>
      <c r="C35" s="380"/>
      <c r="D35" s="380"/>
      <c r="E35" s="380"/>
      <c r="F35" s="380"/>
      <c r="G35" s="380"/>
      <c r="H35" s="380"/>
      <c r="I35" s="380"/>
      <c r="J35" s="380"/>
      <c r="K35" s="381"/>
    </row>
    <row r="36" spans="1:13" ht="17.25" customHeight="1">
      <c r="A36" s="393"/>
      <c r="B36" s="394"/>
      <c r="C36" s="394"/>
      <c r="D36" s="394"/>
      <c r="E36" s="394"/>
      <c r="F36" s="394"/>
      <c r="G36" s="394"/>
      <c r="H36" s="394"/>
      <c r="I36" s="394"/>
      <c r="J36" s="394"/>
      <c r="K36" s="395"/>
    </row>
    <row r="37" spans="1:13" ht="18.75" customHeight="1">
      <c r="A37" s="396" t="s">
        <v>188</v>
      </c>
      <c r="B37" s="397"/>
      <c r="C37" s="397"/>
      <c r="D37" s="397"/>
      <c r="E37" s="397"/>
      <c r="F37" s="397"/>
      <c r="G37" s="397"/>
      <c r="H37" s="397"/>
      <c r="I37" s="397"/>
      <c r="J37" s="397"/>
      <c r="K37" s="398"/>
    </row>
    <row r="38" spans="1:13" s="55" customFormat="1" ht="18.75" customHeight="1">
      <c r="A38" s="236" t="s">
        <v>189</v>
      </c>
      <c r="B38" s="237"/>
      <c r="C38" s="237"/>
      <c r="D38" s="319" t="s">
        <v>190</v>
      </c>
      <c r="E38" s="319"/>
      <c r="F38" s="399" t="s">
        <v>191</v>
      </c>
      <c r="G38" s="400"/>
      <c r="H38" s="237" t="s">
        <v>192</v>
      </c>
      <c r="I38" s="237"/>
      <c r="J38" s="237" t="s">
        <v>193</v>
      </c>
      <c r="K38" s="375"/>
    </row>
    <row r="39" spans="1:13" ht="18.75" customHeight="1">
      <c r="A39" s="63" t="s">
        <v>117</v>
      </c>
      <c r="B39" s="237"/>
      <c r="C39" s="237"/>
      <c r="D39" s="237"/>
      <c r="E39" s="237"/>
      <c r="F39" s="237"/>
      <c r="G39" s="237"/>
      <c r="H39" s="237"/>
      <c r="I39" s="237"/>
      <c r="J39" s="237"/>
      <c r="K39" s="375"/>
      <c r="M39" s="55"/>
    </row>
    <row r="40" spans="1:13" ht="30.95" customHeight="1">
      <c r="A40" s="236" t="s">
        <v>280</v>
      </c>
      <c r="B40" s="237"/>
      <c r="C40" s="237"/>
      <c r="D40" s="237"/>
      <c r="E40" s="237"/>
      <c r="F40" s="237"/>
      <c r="G40" s="237"/>
      <c r="H40" s="237"/>
      <c r="I40" s="237"/>
      <c r="J40" s="237"/>
      <c r="K40" s="375"/>
    </row>
    <row r="41" spans="1:13" ht="18.75" customHeight="1">
      <c r="A41" s="236"/>
      <c r="B41" s="237"/>
      <c r="C41" s="237"/>
      <c r="D41" s="237"/>
      <c r="E41" s="237"/>
      <c r="F41" s="237"/>
      <c r="G41" s="237"/>
      <c r="H41" s="237"/>
      <c r="I41" s="237"/>
      <c r="J41" s="237"/>
      <c r="K41" s="375"/>
    </row>
    <row r="42" spans="1:13" ht="32.1" customHeight="1">
      <c r="A42" s="66" t="s">
        <v>125</v>
      </c>
      <c r="B42" s="401" t="s">
        <v>194</v>
      </c>
      <c r="C42" s="401"/>
      <c r="D42" s="67" t="s">
        <v>195</v>
      </c>
      <c r="E42" s="68"/>
      <c r="F42" s="67" t="s">
        <v>128</v>
      </c>
      <c r="G42" s="79"/>
      <c r="H42" s="402" t="s">
        <v>129</v>
      </c>
      <c r="I42" s="402"/>
      <c r="J42" s="401"/>
      <c r="K42" s="403"/>
    </row>
    <row r="43" spans="1:13" ht="16.5" customHeight="1"/>
    <row r="44" spans="1:13" ht="16.5" customHeight="1"/>
    <row r="45" spans="1:13" ht="16.5" customHeight="1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3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18"/>
  <sheetViews>
    <sheetView topLeftCell="A7" workbookViewId="0">
      <selection activeCell="C21" sqref="C20:C21"/>
    </sheetView>
  </sheetViews>
  <sheetFormatPr defaultColWidth="9" defaultRowHeight="26.1" customHeight="1"/>
  <cols>
    <col min="1" max="1" width="17.125" style="15" customWidth="1"/>
    <col min="2" max="7" width="9.375" style="15" customWidth="1"/>
    <col min="8" max="8" width="1.375" style="15" customWidth="1"/>
    <col min="9" max="9" width="16.5" style="15" customWidth="1"/>
    <col min="10" max="10" width="17" style="15" customWidth="1"/>
    <col min="11" max="11" width="18.5" style="15" customWidth="1"/>
    <col min="12" max="12" width="16.625" style="15" customWidth="1"/>
    <col min="13" max="13" width="14.125" style="15" customWidth="1"/>
    <col min="14" max="14" width="16.375" style="15" customWidth="1"/>
    <col min="15" max="16384" width="9" style="15"/>
  </cols>
  <sheetData>
    <row r="1" spans="1:14" ht="30" customHeight="1">
      <c r="A1" s="201" t="s">
        <v>132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</row>
    <row r="2" spans="1:14" ht="29.1" customHeight="1">
      <c r="A2" s="16" t="s">
        <v>58</v>
      </c>
      <c r="B2" s="203"/>
      <c r="C2" s="203"/>
      <c r="D2" s="17" t="s">
        <v>63</v>
      </c>
      <c r="E2" s="203"/>
      <c r="F2" s="203"/>
      <c r="G2" s="203"/>
      <c r="H2" s="209"/>
      <c r="I2" s="38" t="s">
        <v>54</v>
      </c>
      <c r="J2" s="203"/>
      <c r="K2" s="203"/>
      <c r="L2" s="203"/>
      <c r="M2" s="203"/>
      <c r="N2" s="204"/>
    </row>
    <row r="3" spans="1:14" ht="29.1" customHeight="1">
      <c r="A3" s="208" t="s">
        <v>133</v>
      </c>
      <c r="B3" s="205" t="s">
        <v>134</v>
      </c>
      <c r="C3" s="205"/>
      <c r="D3" s="205"/>
      <c r="E3" s="205"/>
      <c r="F3" s="205"/>
      <c r="G3" s="205"/>
      <c r="H3" s="210"/>
      <c r="I3" s="206" t="s">
        <v>135</v>
      </c>
      <c r="J3" s="206"/>
      <c r="K3" s="206"/>
      <c r="L3" s="206"/>
      <c r="M3" s="206"/>
      <c r="N3" s="207"/>
    </row>
    <row r="4" spans="1:14" ht="29.1" customHeight="1">
      <c r="A4" s="208"/>
      <c r="B4" s="18" t="s">
        <v>105</v>
      </c>
      <c r="C4" s="18" t="s">
        <v>106</v>
      </c>
      <c r="D4" s="19" t="s">
        <v>107</v>
      </c>
      <c r="E4" s="18" t="s">
        <v>108</v>
      </c>
      <c r="F4" s="18" t="s">
        <v>109</v>
      </c>
      <c r="G4" s="18" t="s">
        <v>110</v>
      </c>
      <c r="H4" s="210"/>
      <c r="I4" s="39"/>
      <c r="J4" s="39"/>
      <c r="K4" s="39"/>
      <c r="L4" s="39"/>
      <c r="M4" s="39"/>
      <c r="N4" s="40"/>
    </row>
    <row r="5" spans="1:14" ht="29.1" customHeight="1">
      <c r="A5" s="208"/>
      <c r="B5" s="20"/>
      <c r="C5" s="20"/>
      <c r="D5" s="19"/>
      <c r="E5" s="20"/>
      <c r="F5" s="20"/>
      <c r="G5" s="20"/>
      <c r="H5" s="210"/>
      <c r="I5" s="41"/>
      <c r="J5" s="41"/>
      <c r="K5" s="41"/>
      <c r="L5" s="41"/>
      <c r="M5" s="41"/>
      <c r="N5" s="42"/>
    </row>
    <row r="6" spans="1:14" ht="29.1" customHeight="1">
      <c r="A6" s="21"/>
      <c r="B6" s="20"/>
      <c r="C6" s="20"/>
      <c r="D6" s="22"/>
      <c r="E6" s="20"/>
      <c r="F6" s="20"/>
      <c r="G6" s="20"/>
      <c r="H6" s="210"/>
      <c r="I6" s="43"/>
      <c r="J6" s="43"/>
      <c r="K6" s="43"/>
      <c r="L6" s="43"/>
      <c r="M6" s="43"/>
      <c r="N6" s="44"/>
    </row>
    <row r="7" spans="1:14" ht="29.1" customHeight="1">
      <c r="A7" s="21"/>
      <c r="B7" s="20"/>
      <c r="C7" s="20"/>
      <c r="D7" s="22"/>
      <c r="E7" s="20"/>
      <c r="F7" s="20"/>
      <c r="G7" s="20"/>
      <c r="H7" s="210"/>
      <c r="I7" s="45"/>
      <c r="J7" s="45"/>
      <c r="K7" s="45"/>
      <c r="L7" s="45"/>
      <c r="M7" s="45"/>
      <c r="N7" s="46"/>
    </row>
    <row r="8" spans="1:14" ht="29.1" customHeight="1">
      <c r="A8" s="21"/>
      <c r="B8" s="20"/>
      <c r="C8" s="20"/>
      <c r="D8" s="22"/>
      <c r="E8" s="20"/>
      <c r="F8" s="20"/>
      <c r="G8" s="20"/>
      <c r="H8" s="210"/>
      <c r="I8" s="45"/>
      <c r="J8" s="45"/>
      <c r="K8" s="45"/>
      <c r="L8" s="45"/>
      <c r="M8" s="45"/>
      <c r="N8" s="47"/>
    </row>
    <row r="9" spans="1:14" ht="29.1" customHeight="1">
      <c r="A9" s="21"/>
      <c r="B9" s="20"/>
      <c r="C9" s="20"/>
      <c r="D9" s="22"/>
      <c r="E9" s="20"/>
      <c r="F9" s="20"/>
      <c r="G9" s="20"/>
      <c r="H9" s="210"/>
      <c r="I9" s="43"/>
      <c r="J9" s="43"/>
      <c r="K9" s="43"/>
      <c r="L9" s="43"/>
      <c r="M9" s="43"/>
      <c r="N9" s="48"/>
    </row>
    <row r="10" spans="1:14" ht="29.1" customHeight="1">
      <c r="A10" s="21"/>
      <c r="B10" s="20"/>
      <c r="C10" s="20"/>
      <c r="D10" s="22"/>
      <c r="E10" s="20"/>
      <c r="F10" s="20"/>
      <c r="G10" s="20"/>
      <c r="H10" s="210"/>
      <c r="I10" s="45"/>
      <c r="J10" s="45"/>
      <c r="K10" s="45"/>
      <c r="L10" s="45"/>
      <c r="M10" s="45"/>
      <c r="N10" s="47"/>
    </row>
    <row r="11" spans="1:14" ht="29.1" customHeight="1">
      <c r="A11" s="21"/>
      <c r="B11" s="20"/>
      <c r="C11" s="20"/>
      <c r="D11" s="22"/>
      <c r="E11" s="20"/>
      <c r="F11" s="20"/>
      <c r="G11" s="20"/>
      <c r="H11" s="210"/>
      <c r="I11" s="45"/>
      <c r="J11" s="45"/>
      <c r="K11" s="45"/>
      <c r="L11" s="45"/>
      <c r="M11" s="45"/>
      <c r="N11" s="47"/>
    </row>
    <row r="12" spans="1:14" ht="29.1" customHeight="1">
      <c r="A12" s="21"/>
      <c r="B12" s="20"/>
      <c r="C12" s="20"/>
      <c r="D12" s="22"/>
      <c r="E12" s="20"/>
      <c r="F12" s="20"/>
      <c r="G12" s="20"/>
      <c r="H12" s="210"/>
      <c r="I12" s="45"/>
      <c r="J12" s="45"/>
      <c r="K12" s="45"/>
      <c r="L12" s="45"/>
      <c r="M12" s="45"/>
      <c r="N12" s="47"/>
    </row>
    <row r="13" spans="1:14" ht="29.1" customHeight="1">
      <c r="A13" s="23"/>
      <c r="B13" s="24"/>
      <c r="C13" s="25"/>
      <c r="D13" s="26"/>
      <c r="E13" s="25"/>
      <c r="F13" s="25"/>
      <c r="G13" s="25"/>
      <c r="H13" s="210"/>
      <c r="I13" s="45"/>
      <c r="J13" s="45"/>
      <c r="K13" s="45"/>
      <c r="L13" s="45"/>
      <c r="M13" s="45"/>
      <c r="N13" s="47"/>
    </row>
    <row r="14" spans="1:14" ht="29.1" customHeight="1">
      <c r="A14" s="27"/>
      <c r="B14" s="28"/>
      <c r="C14" s="29"/>
      <c r="D14" s="29"/>
      <c r="E14" s="29"/>
      <c r="F14" s="29"/>
      <c r="G14" s="30"/>
      <c r="H14" s="210"/>
      <c r="I14" s="45"/>
      <c r="J14" s="45"/>
      <c r="K14" s="45"/>
      <c r="L14" s="45"/>
      <c r="M14" s="45"/>
      <c r="N14" s="47"/>
    </row>
    <row r="15" spans="1:14" ht="29.1" customHeight="1">
      <c r="A15" s="31"/>
      <c r="B15" s="32"/>
      <c r="C15" s="33"/>
      <c r="D15" s="33"/>
      <c r="E15" s="34"/>
      <c r="F15" s="34"/>
      <c r="G15" s="35"/>
      <c r="H15" s="356"/>
      <c r="I15" s="49"/>
      <c r="J15" s="50"/>
      <c r="K15" s="51"/>
      <c r="L15" s="50"/>
      <c r="M15" s="50"/>
      <c r="N15" s="52"/>
    </row>
    <row r="16" spans="1:14" ht="14.25">
      <c r="A16" s="36" t="s">
        <v>117</v>
      </c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</row>
    <row r="17" spans="1:14" ht="14.25">
      <c r="A17" s="15" t="s">
        <v>196</v>
      </c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</row>
    <row r="18" spans="1:14" ht="14.25">
      <c r="A18" s="37"/>
      <c r="B18" s="37"/>
      <c r="C18" s="37"/>
      <c r="D18" s="37"/>
      <c r="E18" s="37"/>
      <c r="F18" s="37"/>
      <c r="G18" s="37"/>
      <c r="H18" s="37"/>
      <c r="I18" s="36" t="s">
        <v>136</v>
      </c>
      <c r="J18" s="53"/>
      <c r="K18" s="36" t="s">
        <v>137</v>
      </c>
      <c r="L18" s="36"/>
      <c r="M18" s="36" t="s">
        <v>138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31" type="noConversion"/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工作内容</vt:lpstr>
      <vt:lpstr>AQL2.5验货</vt:lpstr>
      <vt:lpstr>验货尺寸表 </vt:lpstr>
      <vt:lpstr>首期</vt:lpstr>
      <vt:lpstr>中期</vt:lpstr>
      <vt:lpstr>验货尺寸表 （中期洗水）</vt:lpstr>
      <vt:lpstr>中期验货尺寸表</vt:lpstr>
      <vt:lpstr>尾期</vt:lpstr>
      <vt:lpstr>验货尺寸表</vt:lpstr>
      <vt:lpstr>Sheet1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2022-05-20T08:16:55Z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9A76448B09AA4BF58667FC667EC195F4</vt:lpwstr>
  </property>
</Properties>
</file>