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2532\首期4-29\"/>
    </mc:Choice>
  </mc:AlternateContent>
  <xr:revisionPtr revIDLastSave="0" documentId="13_ncr:1_{9EF1FE79-88C3-4338-8F9B-C2A23CAF1A65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K7" i="8"/>
  <c r="K6" i="8"/>
  <c r="K5" i="8"/>
  <c r="K4" i="8"/>
  <c r="N7" i="7"/>
  <c r="N6" i="7"/>
  <c r="N5" i="7"/>
  <c r="N4" i="7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<sst xmlns="http://schemas.openxmlformats.org/spreadsheetml/2006/main" count="783" uniqueCount="351">
  <si>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</si>
  <si>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</si>
  <si>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</si>
  <si>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</si>
  <si>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</si>
  <si>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</si>
  <si>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</si>
  <si>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</si>
  <si>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</si>
  <si>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</si>
  <si>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</si>
  <si>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</si>
  <si>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</si>
  <si>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</si>
  <si>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</si>
  <si>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</si>
  <si>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</si>
  <si>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</si>
  <si>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</si>
  <si>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</si>
  <si>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</si>
  <si>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</si>
  <si>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</si>
  <si>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</si>
  <si>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</si>
  <si>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</si>
  <si>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</si>
  <si>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</si>
  <si>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</si>
  <si>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</si>
  <si>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</si>
  <si>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</si>
  <si>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</si>
  <si>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</si>
  <si>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</si>
  <si>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</si>
  <si>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</si>
  <si>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</si>
  <si>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</si>
  <si>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</si>
  <si>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</si>
  <si>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</si>
  <si>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</si>
  <si>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</si>
  <si>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</si>
  <si>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</si>
  <si>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</si>
  <si>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</si>
  <si>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</si>
  <si>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</si>
  <si>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</si>
  <si>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</si>
  <si>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</si>
  <si>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</si>
  <si>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旅行外套</t>
  </si>
  <si>
    <t>合同签订方</t>
  </si>
  <si>
    <t>北京喜益祥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</si>
  <si>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</si>
  <si>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</si>
  <si>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</si>
  <si>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</si>
  <si>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</si>
  <si>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</si>
  <si>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TAEEAK92532</t>
  </si>
  <si>
    <t>合同交期</t>
  </si>
  <si>
    <t>6-5/7-21</t>
  </si>
  <si>
    <t>产前确认样</t>
  </si>
  <si>
    <t>有</t>
  </si>
  <si>
    <t>无</t>
  </si>
  <si>
    <t>品名</t>
  </si>
  <si>
    <t>女式旅行外套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</si>
  <si>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</si>
  <si>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</si>
  <si>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</si>
  <si>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</si>
  <si>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</si>
  <si>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</si>
  <si>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</si>
  <si>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</si>
  <si>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</si>
  <si>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</si>
  <si>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</si>
  <si>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</si>
  <si>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</si>
  <si>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</si>
  <si>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</si>
  <si>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</si>
  <si>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</si>
  <si>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</si>
  <si>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</si>
  <si>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</si>
  <si>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</si>
  <si>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</si>
  <si>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</si>
  <si>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</si>
  <si>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</si>
  <si>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</si>
  <si>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</si>
  <si>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</si>
  <si>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</si>
  <si>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</si>
  <si>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</si>
  <si>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</si>
  <si>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</si>
  <si>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</si>
  <si>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</si>
  <si>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</si>
  <si>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</si>
  <si>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</si>
  <si>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</si>
  <si>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</si>
  <si>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</si>
  <si>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</si>
  <si>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</si>
  <si>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</si>
  <si>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</si>
  <si>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</si>
  <si>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</si>
  <si>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</si>
  <si>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</si>
  <si>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</si>
  <si>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</si>
  <si>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冷灰紫xl/3件。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</si>
  <si>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</si>
  <si>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</si>
  <si>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</si>
  <si>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</si>
  <si>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</si>
  <si>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1.号印外漏.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</si>
  <si>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</si>
  <si>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</si>
  <si>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</si>
  <si>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</si>
  <si>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</si>
  <si>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</si>
  <si>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</si>
  <si>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</si>
  <si>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</si>
  <si>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</si>
  <si>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</si>
  <si>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</si>
  <si>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</si>
  <si>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</si>
  <si>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</si>
  <si>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</si>
  <si>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</si>
  <si>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</si>
  <si>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</si>
  <si>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</si>
  <si>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冷灰紫洗前XL</t>
  </si>
  <si>
    <t>冷灰紫洗后XL</t>
  </si>
  <si>
    <t>号型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</si>
  <si>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</si>
  <si>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</si>
  <si>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</si>
  <si>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</si>
  <si>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</si>
  <si>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</si>
  <si>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</si>
  <si>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</si>
  <si>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+1.5</t>
  </si>
  <si>
    <t>+1</t>
  </si>
  <si>
    <t>摆围</t>
  </si>
  <si>
    <t>-1</t>
  </si>
  <si>
    <t>肩点袖长</t>
  </si>
  <si>
    <t>袖肥/2（参考值）</t>
  </si>
  <si>
    <t>袖口围/2（平量）</t>
  </si>
  <si>
    <t>领围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</si>
  <si>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</si>
  <si>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</si>
  <si>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</si>
  <si>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</si>
  <si>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</si>
  <si>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</si>
  <si>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</si>
  <si>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</si>
  <si>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</si>
  <si>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</si>
  <si>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</si>
  <si>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</si>
  <si>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</si>
  <si>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</si>
  <si>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</si>
  <si>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</si>
  <si>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</si>
  <si>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</si>
  <si>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</si>
  <si>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</si>
  <si>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</si>
  <si>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</si>
  <si>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</si>
  <si>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</si>
  <si>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</si>
  <si>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</si>
  <si>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</si>
  <si>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</si>
  <si>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</si>
  <si>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</si>
  <si>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</si>
  <si>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</si>
  <si>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</si>
  <si>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</si>
  <si>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</si>
  <si>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</si>
  <si>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</si>
  <si>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</si>
  <si>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</si>
  <si>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</si>
  <si>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</si>
  <si>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</si>
  <si>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</si>
  <si>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</si>
  <si>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</si>
  <si>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</si>
  <si>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</si>
  <si>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</si>
  <si>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</si>
  <si>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</si>
  <si>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</si>
  <si>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</si>
  <si>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</si>
  <si>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</si>
  <si>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</si>
  <si>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</si>
  <si>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</si>
  <si>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</si>
  <si>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</si>
  <si>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</si>
  <si>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</si>
  <si>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</si>
  <si>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</si>
  <si>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</si>
  <si>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</si>
  <si>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</si>
  <si>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</si>
  <si>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</si>
  <si>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</si>
  <si>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</si>
  <si>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</si>
  <si>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</si>
  <si>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</si>
  <si>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</si>
  <si>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</si>
  <si>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</si>
  <si>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</si>
  <si>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</si>
  <si>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</si>
  <si>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</si>
  <si>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</si>
  <si>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</si>
  <si>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</si>
  <si>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</si>
  <si>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</si>
  <si>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</si>
  <si>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</si>
  <si>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22SS卵石色/M71//</t>
  </si>
  <si>
    <t>浙江得伟</t>
  </si>
  <si>
    <t>YES</t>
  </si>
  <si>
    <t>19SS黑色/E77//19SS黑色</t>
  </si>
  <si>
    <t>22FW冷灰紫/N95//22FW西柚色</t>
  </si>
  <si>
    <t>FW02470</t>
  </si>
  <si>
    <t>15SS玛瑙灰/709//22FW西柚色</t>
  </si>
  <si>
    <t>制表时间：2022-4-20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</si>
  <si>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</si>
  <si>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</si>
  <si>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</si>
  <si>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</si>
  <si>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</si>
  <si>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</si>
  <si>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</si>
  <si>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</si>
  <si>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</si>
  <si>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</si>
  <si>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</si>
  <si>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</si>
  <si>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</si>
  <si>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</si>
  <si>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</si>
  <si>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</si>
  <si>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</si>
  <si>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</si>
  <si>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</si>
  <si>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</si>
  <si>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</si>
  <si>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</si>
  <si>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</si>
  <si>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</si>
  <si>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</si>
  <si>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</si>
  <si>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</si>
  <si>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</si>
  <si>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</si>
  <si>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</si>
  <si>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</si>
  <si>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</si>
  <si>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</si>
  <si>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</si>
  <si>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</si>
  <si>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</si>
  <si>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</si>
  <si>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</si>
  <si>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</si>
  <si>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</si>
  <si>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</si>
  <si>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</si>
  <si>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</si>
  <si>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</si>
  <si>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</si>
  <si>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</si>
  <si>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</si>
  <si>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</si>
  <si>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</si>
  <si>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</si>
  <si>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</si>
  <si>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</si>
  <si>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</si>
  <si>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</si>
  <si>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</si>
  <si>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</si>
  <si>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</si>
  <si>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</si>
  <si>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</si>
  <si>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</si>
  <si>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</si>
  <si>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</si>
  <si>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</si>
  <si>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右肩.左侧后</t>
  </si>
  <si>
    <t xml:space="preserve">TOREAD标准字体转移标（5.5CM） </t>
  </si>
  <si>
    <t xml:space="preserve">视野高周波转移标 </t>
  </si>
  <si>
    <t>洗测2次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</si>
  <si>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</si>
  <si>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</si>
  <si>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</si>
  <si>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</si>
  <si>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</si>
  <si>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22SS卵石色/M71</t>
  </si>
  <si>
    <t>19SS黑色/E77</t>
  </si>
  <si>
    <t>22FW冷灰紫/N95</t>
  </si>
  <si>
    <t>15SS玛瑙灰/709</t>
  </si>
  <si>
    <t>制表时间：2022-4-18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</si>
  <si>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</si>
  <si>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冷灰紫</t>
    <phoneticPr fontId="44" type="noConversion"/>
  </si>
  <si>
    <t>XL</t>
    <phoneticPr fontId="44" type="noConversion"/>
  </si>
  <si>
    <t>-0.5</t>
    <phoneticPr fontId="44" type="noConversion"/>
  </si>
  <si>
    <t>+1</t>
    <phoneticPr fontId="44" type="noConversion"/>
  </si>
  <si>
    <t>-4</t>
    <phoneticPr fontId="44" type="noConversion"/>
  </si>
  <si>
    <t>+0</t>
    <phoneticPr fontId="44" type="noConversion"/>
  </si>
  <si>
    <t>-0.6</t>
    <phoneticPr fontId="44" type="noConversion"/>
  </si>
  <si>
    <t>大货首件</t>
    <phoneticPr fontId="44" type="noConversion"/>
  </si>
  <si>
    <t>验货时间：</t>
    <phoneticPr fontId="44" type="noConversion"/>
  </si>
  <si>
    <t>李波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</si>
</sst>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9" fillId="0" borderId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42" fillId="0" borderId="0">
      <alignment vertical="center"/>
    </xf>
    <xf numFmtId="0" fontId="41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horizontal="center"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5" xfId="2" applyFont="1" applyFill="1" applyBorder="1" applyAlignment="1">
      <alignment horizontal="left" vertical="center"/>
    </xf>
    <xf numFmtId="0" fontId="13" fillId="4" borderId="16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6" fontId="15" fillId="4" borderId="2" xfId="1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8" xfId="3" applyFont="1" applyFill="1" applyBorder="1" applyAlignment="1"/>
    <xf numFmtId="49" fontId="12" fillId="4" borderId="19" xfId="4" applyNumberFormat="1" applyFont="1" applyFill="1" applyBorder="1" applyAlignment="1">
      <alignment horizontal="center" vertical="center"/>
    </xf>
    <xf numFmtId="49" fontId="12" fillId="4" borderId="19" xfId="4" applyNumberFormat="1" applyFont="1" applyFill="1" applyBorder="1" applyAlignment="1">
      <alignment horizontal="right" vertical="center"/>
    </xf>
    <xf numFmtId="49" fontId="12" fillId="4" borderId="20" xfId="4" applyNumberFormat="1" applyFont="1" applyFill="1" applyBorder="1" applyAlignment="1">
      <alignment horizontal="center" vertical="center"/>
    </xf>
    <xf numFmtId="0" fontId="12" fillId="4" borderId="21" xfId="3" applyFont="1" applyFill="1" applyBorder="1" applyAlignment="1"/>
    <xf numFmtId="49" fontId="12" fillId="4" borderId="22" xfId="3" applyNumberFormat="1" applyFont="1" applyFill="1" applyBorder="1" applyAlignment="1">
      <alignment horizontal="center"/>
    </xf>
    <xf numFmtId="49" fontId="12" fillId="4" borderId="22" xfId="3" applyNumberFormat="1" applyFont="1" applyFill="1" applyBorder="1" applyAlignment="1">
      <alignment horizontal="right"/>
    </xf>
    <xf numFmtId="49" fontId="12" fillId="4" borderId="22" xfId="3" applyNumberFormat="1" applyFont="1" applyFill="1" applyBorder="1" applyAlignment="1">
      <alignment horizontal="right" vertical="center"/>
    </xf>
    <xf numFmtId="49" fontId="12" fillId="4" borderId="23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6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9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7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28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9" xfId="4" applyNumberFormat="1" applyFont="1" applyFill="1" applyBorder="1" applyAlignment="1">
      <alignment horizontal="center" vertical="center"/>
    </xf>
    <xf numFmtId="49" fontId="12" fillId="4" borderId="30" xfId="4" applyNumberFormat="1" applyFont="1" applyFill="1" applyBorder="1" applyAlignment="1">
      <alignment horizontal="center" vertical="center"/>
    </xf>
    <xf numFmtId="49" fontId="13" fillId="4" borderId="30" xfId="4" applyNumberFormat="1" applyFont="1" applyFill="1" applyBorder="1" applyAlignment="1">
      <alignment horizontal="center" vertical="center"/>
    </xf>
    <xf numFmtId="49" fontId="12" fillId="4" borderId="31" xfId="3" applyNumberFormat="1" applyFont="1" applyFill="1" applyBorder="1" applyAlignment="1">
      <alignment horizontal="center"/>
    </xf>
    <xf numFmtId="49" fontId="12" fillId="4" borderId="32" xfId="3" applyNumberFormat="1" applyFont="1" applyFill="1" applyBorder="1" applyAlignment="1">
      <alignment horizontal="center"/>
    </xf>
    <xf numFmtId="49" fontId="12" fillId="4" borderId="32" xfId="4" applyNumberFormat="1" applyFont="1" applyFill="1" applyBorder="1" applyAlignment="1">
      <alignment horizontal="center" vertical="center"/>
    </xf>
    <xf numFmtId="49" fontId="12" fillId="4" borderId="33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19" xfId="2" applyFont="1" applyFill="1" applyBorder="1" applyAlignment="1">
      <alignment vertical="center"/>
    </xf>
    <xf numFmtId="0" fontId="19" fillId="0" borderId="3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right" vertical="center"/>
    </xf>
    <xf numFmtId="0" fontId="19" fillId="0" borderId="19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20" fillId="0" borderId="39" xfId="2" applyFont="1" applyFill="1" applyBorder="1" applyAlignment="1">
      <alignment vertical="center"/>
    </xf>
    <xf numFmtId="0" fontId="20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5" xfId="2" applyFont="1" applyFill="1" applyBorder="1" applyAlignment="1">
      <alignment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20" fillId="0" borderId="39" xfId="2" applyNumberFormat="1" applyFont="1" applyFill="1" applyBorder="1" applyAlignment="1">
      <alignment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4" fillId="0" borderId="19" xfId="2" applyFont="1" applyBorder="1" applyAlignment="1">
      <alignment horizontal="left" vertical="center"/>
    </xf>
    <xf numFmtId="0" fontId="14" fillId="0" borderId="37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15" fillId="0" borderId="51" xfId="2" applyFont="1" applyBorder="1" applyAlignment="1">
      <alignment vertical="center"/>
    </xf>
    <xf numFmtId="0" fontId="14" fillId="0" borderId="37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23" fillId="0" borderId="38" xfId="2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17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7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vertical="center"/>
    </xf>
    <xf numFmtId="0" fontId="14" fillId="0" borderId="19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19" xfId="2" applyFont="1" applyBorder="1" applyAlignment="1">
      <alignment horizontal="center" vertical="center"/>
    </xf>
    <xf numFmtId="0" fontId="21" fillId="0" borderId="58" xfId="2" applyFont="1" applyBorder="1" applyAlignment="1">
      <alignment vertical="center"/>
    </xf>
    <xf numFmtId="0" fontId="21" fillId="0" borderId="59" xfId="2" applyFont="1" applyBorder="1" applyAlignment="1">
      <alignment vertical="center"/>
    </xf>
    <xf numFmtId="0" fontId="15" fillId="0" borderId="59" xfId="2" applyFont="1" applyBorder="1" applyAlignment="1">
      <alignment vertical="center"/>
    </xf>
    <xf numFmtId="58" fontId="17" fillId="0" borderId="59" xfId="2" applyNumberFormat="1" applyFont="1" applyBorder="1" applyAlignment="1">
      <alignment vertical="center"/>
    </xf>
    <xf numFmtId="0" fontId="15" fillId="0" borderId="51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49" fontId="28" fillId="0" borderId="2" xfId="5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61" xfId="2" applyFont="1" applyBorder="1" applyAlignment="1">
      <alignment vertical="center"/>
    </xf>
    <xf numFmtId="0" fontId="17" fillId="0" borderId="62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7" fillId="0" borderId="62" xfId="2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4" fillId="0" borderId="61" xfId="2" applyFont="1" applyBorder="1" applyAlignment="1">
      <alignment horizontal="center" vertical="center"/>
    </xf>
    <xf numFmtId="0" fontId="15" fillId="0" borderId="62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30" fillId="0" borderId="68" xfId="2" applyFont="1" applyBorder="1" applyAlignment="1">
      <alignment horizontal="left" vertical="center" wrapText="1"/>
    </xf>
    <xf numFmtId="9" fontId="15" fillId="0" borderId="19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21" fillId="0" borderId="56" xfId="2" applyFont="1" applyBorder="1" applyAlignment="1">
      <alignment vertical="center"/>
    </xf>
    <xf numFmtId="0" fontId="21" fillId="0" borderId="57" xfId="2" applyFont="1" applyBorder="1" applyAlignment="1">
      <alignment vertical="center"/>
    </xf>
    <xf numFmtId="0" fontId="15" fillId="0" borderId="72" xfId="2" applyFont="1" applyBorder="1" applyAlignment="1">
      <alignment vertical="center"/>
    </xf>
    <xf numFmtId="0" fontId="21" fillId="0" borderId="72" xfId="2" applyFont="1" applyBorder="1" applyAlignment="1">
      <alignment vertical="center"/>
    </xf>
    <xf numFmtId="58" fontId="17" fillId="0" borderId="57" xfId="2" applyNumberFormat="1" applyFont="1" applyBorder="1" applyAlignment="1">
      <alignment vertical="center"/>
    </xf>
    <xf numFmtId="0" fontId="17" fillId="0" borderId="72" xfId="2" applyFont="1" applyBorder="1" applyAlignment="1">
      <alignment vertical="center"/>
    </xf>
    <xf numFmtId="0" fontId="15" fillId="0" borderId="66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3" fillId="0" borderId="51" xfId="2" applyFont="1" applyBorder="1" applyAlignment="1">
      <alignment horizontal="left" vertical="center" wrapText="1"/>
    </xf>
    <xf numFmtId="0" fontId="33" fillId="0" borderId="51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35" fillId="0" borderId="78" xfId="0" applyFont="1" applyBorder="1"/>
    <xf numFmtId="0" fontId="35" fillId="0" borderId="2" xfId="0" applyFont="1" applyBorder="1"/>
    <xf numFmtId="0" fontId="35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35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9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5" fillId="0" borderId="10" xfId="8" quotePrefix="1" applyFont="1" applyBorder="1" applyAlignment="1">
      <alignment horizontal="center" vertical="center" wrapText="1"/>
    </xf>
    <xf numFmtId="0" fontId="9" fillId="0" borderId="0" xfId="7" quotePrefix="1" applyFont="1" applyBorder="1" applyAlignment="1">
      <alignment horizontal="center" vertical="center" wrapText="1"/>
    </xf>
    <xf numFmtId="0" fontId="5" fillId="0" borderId="11" xfId="8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10" fillId="3" borderId="11" xfId="7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5" fillId="3" borderId="5" xfId="8" quotePrefix="1" applyFont="1" applyFill="1" applyBorder="1" applyAlignment="1">
      <alignment horizontal="center" vertical="center" wrapText="1"/>
    </xf>
    <xf numFmtId="0" fontId="5" fillId="3" borderId="6" xfId="8" quotePrefix="1" applyFont="1" applyFill="1" applyBorder="1" applyAlignment="1">
      <alignment horizontal="center" vertical="center" wrapText="1"/>
    </xf>
    <xf numFmtId="0" fontId="46" fillId="4" borderId="2" xfId="3" applyFont="1" applyFill="1" applyBorder="1" applyAlignment="1" applyProtection="1">
      <alignment horizontal="center" vertical="center"/>
    </xf>
    <xf numFmtId="49" fontId="47" fillId="4" borderId="2" xfId="4" applyNumberFormat="1" applyFont="1" applyFill="1" applyBorder="1" applyAlignment="1">
      <alignment horizontal="center" vertical="center"/>
    </xf>
    <xf numFmtId="49" fontId="46" fillId="4" borderId="2" xfId="4" applyNumberFormat="1" applyFont="1" applyFill="1" applyBorder="1" applyAlignment="1">
      <alignment horizontal="center" vertical="center"/>
    </xf>
    <xf numFmtId="0" fontId="34" fillId="0" borderId="76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7" borderId="9" xfId="0" applyFont="1" applyFill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29" fillId="0" borderId="34" xfId="2" applyFont="1" applyBorder="1" applyAlignment="1">
      <alignment horizontal="center" vertical="top"/>
    </xf>
    <xf numFmtId="0" fontId="15" fillId="0" borderId="57" xfId="2" applyFont="1" applyBorder="1" applyAlignment="1">
      <alignment horizontal="center" vertical="center"/>
    </xf>
    <xf numFmtId="0" fontId="2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14" fontId="15" fillId="0" borderId="19" xfId="2" applyNumberFormat="1" applyFont="1" applyBorder="1" applyAlignment="1">
      <alignment horizontal="center" vertical="center"/>
    </xf>
    <xf numFmtId="14" fontId="15" fillId="0" borderId="51" xfId="2" applyNumberFormat="1" applyFont="1" applyBorder="1" applyAlignment="1">
      <alignment horizontal="center" vertical="center"/>
    </xf>
    <xf numFmtId="0" fontId="15" fillId="0" borderId="42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5" fillId="0" borderId="39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14" fontId="15" fillId="0" borderId="39" xfId="2" applyNumberFormat="1" applyFont="1" applyBorder="1" applyAlignment="1">
      <alignment horizontal="center" vertical="center"/>
    </xf>
    <xf numFmtId="14" fontId="15" fillId="0" borderId="52" xfId="2" applyNumberFormat="1" applyFont="1" applyBorder="1" applyAlignment="1">
      <alignment horizontal="center" vertical="center"/>
    </xf>
    <xf numFmtId="0" fontId="14" fillId="0" borderId="67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73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65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 wrapText="1"/>
    </xf>
    <xf numFmtId="0" fontId="14" fillId="0" borderId="48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61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9" fontId="15" fillId="0" borderId="46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9" fontId="15" fillId="0" borderId="53" xfId="2" applyNumberFormat="1" applyFont="1" applyBorder="1" applyAlignment="1">
      <alignment horizontal="left" vertical="center"/>
    </xf>
    <xf numFmtId="9" fontId="15" fillId="0" borderId="47" xfId="2" applyNumberFormat="1" applyFont="1" applyBorder="1" applyAlignment="1">
      <alignment horizontal="left" vertical="center"/>
    </xf>
    <xf numFmtId="9" fontId="15" fillId="0" borderId="48" xfId="2" applyNumberFormat="1" applyFont="1" applyBorder="1" applyAlignment="1">
      <alignment horizontal="left" vertical="center"/>
    </xf>
    <xf numFmtId="9" fontId="15" fillId="0" borderId="55" xfId="2" applyNumberFormat="1" applyFont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62" xfId="2" applyFont="1" applyFill="1" applyBorder="1" applyAlignment="1">
      <alignment horizontal="left" vertical="center"/>
    </xf>
    <xf numFmtId="0" fontId="19" fillId="0" borderId="6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19" xfId="2" applyFont="1" applyFill="1" applyBorder="1" applyAlignment="1">
      <alignment horizontal="left" vertical="center"/>
    </xf>
    <xf numFmtId="0" fontId="19" fillId="0" borderId="69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15" fillId="0" borderId="70" xfId="2" applyFont="1" applyFill="1" applyBorder="1" applyAlignment="1">
      <alignment horizontal="left" vertical="center"/>
    </xf>
    <xf numFmtId="0" fontId="15" fillId="0" borderId="71" xfId="2" applyFont="1" applyFill="1" applyBorder="1" applyAlignment="1">
      <alignment horizontal="left" vertical="center"/>
    </xf>
    <xf numFmtId="0" fontId="15" fillId="0" borderId="74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32" fillId="0" borderId="59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1" fillId="0" borderId="75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0" fontId="15" fillId="0" borderId="73" xfId="2" applyFont="1" applyBorder="1" applyAlignment="1">
      <alignment horizontal="center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73" xfId="2" applyFont="1" applyFill="1" applyBorder="1" applyAlignment="1">
      <alignment horizontal="left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6" xfId="2" applyFont="1" applyFill="1" applyBorder="1" applyAlignment="1">
      <alignment horizontal="center" vertical="center"/>
    </xf>
    <xf numFmtId="0" fontId="12" fillId="4" borderId="25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6" xfId="3" applyFont="1" applyFill="1" applyBorder="1" applyAlignment="1" applyProtection="1">
      <alignment horizontal="center" vertical="center"/>
    </xf>
    <xf numFmtId="0" fontId="13" fillId="4" borderId="17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2" fillId="0" borderId="34" xfId="2" applyFont="1" applyBorder="1" applyAlignment="1">
      <alignment horizontal="center" vertical="top"/>
    </xf>
    <xf numFmtId="0" fontId="15" fillId="0" borderId="19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9" fillId="0" borderId="19" xfId="2" applyFont="1" applyFill="1" applyBorder="1" applyAlignment="1">
      <alignment horizontal="center" vertical="center"/>
    </xf>
    <xf numFmtId="0" fontId="19" fillId="0" borderId="51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5" fillId="0" borderId="59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21" fillId="0" borderId="60" xfId="2" applyFont="1" applyFill="1" applyBorder="1" applyAlignment="1">
      <alignment horizontal="left" vertical="center"/>
    </xf>
    <xf numFmtId="0" fontId="21" fillId="0" borderId="59" xfId="2" applyFont="1" applyFill="1" applyBorder="1" applyAlignment="1">
      <alignment horizontal="left" vertical="center"/>
    </xf>
    <xf numFmtId="0" fontId="21" fillId="0" borderId="65" xfId="2" applyFont="1" applyFill="1" applyBorder="1" applyAlignment="1">
      <alignment horizontal="left" vertical="center"/>
    </xf>
    <xf numFmtId="0" fontId="21" fillId="0" borderId="61" xfId="2" applyFont="1" applyFill="1" applyBorder="1" applyAlignment="1">
      <alignment horizontal="center" vertical="center"/>
    </xf>
    <xf numFmtId="0" fontId="21" fillId="0" borderId="62" xfId="2" applyFont="1" applyFill="1" applyBorder="1" applyAlignment="1">
      <alignment horizontal="center" vertical="center"/>
    </xf>
    <xf numFmtId="0" fontId="21" fillId="0" borderId="66" xfId="2" applyFont="1" applyFill="1" applyBorder="1" applyAlignment="1">
      <alignment horizontal="center" vertical="center"/>
    </xf>
    <xf numFmtId="0" fontId="21" fillId="0" borderId="38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2" xfId="2" applyFont="1" applyFill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4" borderId="24" xfId="3" applyFont="1" applyFill="1" applyBorder="1" applyAlignment="1">
      <alignment horizontal="center"/>
    </xf>
    <xf numFmtId="0" fontId="18" fillId="0" borderId="34" xfId="2" applyFont="1" applyFill="1" applyBorder="1" applyAlignment="1">
      <alignment horizontal="center" vertical="top"/>
    </xf>
    <xf numFmtId="0" fontId="15" fillId="0" borderId="36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58" fontId="20" fillId="0" borderId="19" xfId="2" applyNumberFormat="1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righ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43" xfId="2" applyFont="1" applyFill="1" applyBorder="1" applyAlignment="1">
      <alignment horizontal="center" vertical="center"/>
    </xf>
    <xf numFmtId="0" fontId="20" fillId="0" borderId="54" xfId="2" applyFont="1" applyFill="1" applyBorder="1" applyAlignment="1">
      <alignment horizontal="center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 wrapText="1"/>
    </xf>
    <xf numFmtId="0" fontId="20" fillId="0" borderId="19" xfId="2" applyFont="1" applyFill="1" applyBorder="1" applyAlignment="1">
      <alignment horizontal="left" vertical="center" wrapText="1"/>
    </xf>
    <xf numFmtId="0" fontId="20" fillId="0" borderId="51" xfId="2" applyFont="1" applyFill="1" applyBorder="1" applyAlignment="1">
      <alignment horizontal="left" vertical="center" wrapText="1"/>
    </xf>
    <xf numFmtId="0" fontId="17" fillId="0" borderId="39" xfId="2" applyFill="1" applyBorder="1" applyAlignment="1">
      <alignment horizontal="center" vertical="center"/>
    </xf>
    <xf numFmtId="0" fontId="17" fillId="0" borderId="52" xfId="2" applyFill="1" applyBorder="1" applyAlignment="1">
      <alignment horizontal="center" vertical="center"/>
    </xf>
    <xf numFmtId="0" fontId="19" fillId="0" borderId="45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55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20" fillId="0" borderId="5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47" fillId="4" borderId="0" xfId="3" applyFont="1" applyFill="1"/>
    <xf numFmtId="49" fontId="46" fillId="10" borderId="2" xfId="4" applyNumberFormat="1" applyFont="1" applyFill="1" applyBorder="1" applyAlignment="1">
      <alignment horizontal="center" vertical="center"/>
    </xf>
  </cellXfs>
  <cellStyles count="9">
    <cellStyle name="S10" xfId="7" xr:uid="{00000000-0005-0000-0000-000037000000}"/>
    <cellStyle name="S13" xfId="6" xr:uid="{00000000-0005-0000-0000-000036000000}"/>
    <cellStyle name="S15" xfId="8" xr:uid="{00000000-0005-0000-0000-000038000000}"/>
    <cellStyle name="常规" xfId="0" builtinId="0"/>
    <cellStyle name="常规 10 10" xfId="5" xr:uid="{00000000-0005-0000-0000-000035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 ht="18.95" customHeight="1">
      <c r="A9" s="166"/>
      <c r="B9" s="171" t="s">
        <v>8</v>
      </c>
    </row>
    <row r="10" spans="1:2" ht="15.95" customHeight="1">
      <c r="A10" s="5">
        <v>1</v>
      </c>
      <c r="B10" s="172" t="s">
        <v>9</v>
      </c>
    </row>
    <row r="11" spans="1:2">
      <c r="A11" s="5">
        <v>2</v>
      </c>
      <c r="B11" s="168" t="s">
        <v>10</v>
      </c>
    </row>
    <row r="12" spans="1:2">
      <c r="A12" s="5">
        <v>3</v>
      </c>
      <c r="B12" s="173" t="s">
        <v>11</v>
      </c>
    </row>
    <row r="13" spans="1:2">
      <c r="A13" s="5">
        <v>4</v>
      </c>
      <c r="B13" s="174" t="s">
        <v>12</v>
      </c>
    </row>
    <row r="14" spans="1:2">
      <c r="A14" s="5">
        <v>5</v>
      </c>
      <c r="B14" s="174" t="s">
        <v>13</v>
      </c>
    </row>
    <row r="15" spans="1:2">
      <c r="A15" s="5">
        <v>6</v>
      </c>
      <c r="B15" s="174" t="s">
        <v>14</v>
      </c>
    </row>
    <row r="16" spans="1:2">
      <c r="A16" s="5">
        <v>7</v>
      </c>
      <c r="B16" s="174" t="s">
        <v>15</v>
      </c>
    </row>
    <row r="17" spans="1:2">
      <c r="A17" s="5">
        <v>8</v>
      </c>
      <c r="B17" s="174" t="s">
        <v>16</v>
      </c>
    </row>
    <row r="18" spans="1:2">
      <c r="A18" s="5">
        <v>9</v>
      </c>
      <c r="B18" s="168" t="s">
        <v>17</v>
      </c>
    </row>
    <row r="19" spans="1:2">
      <c r="A19" s="5"/>
      <c r="B19" s="168"/>
    </row>
    <row r="20" spans="1:2" ht="20.25">
      <c r="A20" s="166"/>
      <c r="B20" s="167" t="s">
        <v>18</v>
      </c>
    </row>
    <row r="21" spans="1:2">
      <c r="A21" s="5">
        <v>1</v>
      </c>
      <c r="B21" s="175" t="s">
        <v>19</v>
      </c>
    </row>
    <row r="22" spans="1:2">
      <c r="A22" s="5">
        <v>2</v>
      </c>
      <c r="B22" s="168" t="s">
        <v>20</v>
      </c>
    </row>
    <row r="23" spans="1:2">
      <c r="A23" s="5">
        <v>3</v>
      </c>
      <c r="B23" s="168" t="s">
        <v>21</v>
      </c>
    </row>
    <row r="24" spans="1:2">
      <c r="A24" s="5">
        <v>4</v>
      </c>
      <c r="B24" s="168" t="s">
        <v>22</v>
      </c>
    </row>
    <row r="25" spans="1:2">
      <c r="A25" s="5">
        <v>5</v>
      </c>
      <c r="B25" s="174" t="s">
        <v>23</v>
      </c>
    </row>
    <row r="26" spans="1:2">
      <c r="A26" s="5">
        <v>6</v>
      </c>
      <c r="B26" s="174" t="s">
        <v>24</v>
      </c>
    </row>
    <row r="27" spans="1:2">
      <c r="A27" s="5">
        <v>7</v>
      </c>
      <c r="B27" s="168" t="s">
        <v>25</v>
      </c>
    </row>
    <row r="28" spans="1:2">
      <c r="A28" s="5"/>
      <c r="B28" s="168"/>
    </row>
    <row r="29" spans="1:2" ht="20.25">
      <c r="A29" s="166"/>
      <c r="B29" s="167" t="s">
        <v>26</v>
      </c>
    </row>
    <row r="30" spans="1:2">
      <c r="A30" s="5">
        <v>1</v>
      </c>
      <c r="B30" s="175" t="s">
        <v>27</v>
      </c>
    </row>
    <row r="31" spans="1:2">
      <c r="A31" s="5">
        <v>2</v>
      </c>
      <c r="B31" s="168" t="s">
        <v>28</v>
      </c>
    </row>
    <row r="32" spans="1:2">
      <c r="A32" s="5">
        <v>3</v>
      </c>
      <c r="B32" s="168" t="s">
        <v>29</v>
      </c>
    </row>
    <row r="33" spans="1:2" ht="28.5">
      <c r="A33" s="5">
        <v>4</v>
      </c>
      <c r="B33" s="168" t="s">
        <v>30</v>
      </c>
    </row>
    <row r="34" spans="1:2">
      <c r="A34" s="5">
        <v>5</v>
      </c>
      <c r="B34" s="168" t="s">
        <v>31</v>
      </c>
    </row>
    <row r="35" spans="1:2">
      <c r="A35" s="5">
        <v>6</v>
      </c>
      <c r="B35" s="168" t="s">
        <v>32</v>
      </c>
    </row>
    <row r="36" spans="1:2">
      <c r="A36" s="5">
        <v>7</v>
      </c>
      <c r="B36" s="168" t="s">
        <v>33</v>
      </c>
    </row>
    <row r="37" spans="1:2">
      <c r="A37" s="5"/>
      <c r="B37" s="168"/>
    </row>
    <row r="39" spans="1:2">
      <c r="A39" s="176" t="s">
        <v>34</v>
      </c>
      <c r="B39" s="177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6" sqref="B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8" t="s">
        <v>265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>
      <c r="A2" s="399" t="s">
        <v>238</v>
      </c>
      <c r="B2" s="400" t="s">
        <v>243</v>
      </c>
      <c r="C2" s="400" t="s">
        <v>239</v>
      </c>
      <c r="D2" s="400" t="s">
        <v>240</v>
      </c>
      <c r="E2" s="400" t="s">
        <v>241</v>
      </c>
      <c r="F2" s="400" t="s">
        <v>242</v>
      </c>
      <c r="G2" s="399" t="s">
        <v>266</v>
      </c>
      <c r="H2" s="399"/>
      <c r="I2" s="399" t="s">
        <v>267</v>
      </c>
      <c r="J2" s="399"/>
      <c r="K2" s="405" t="s">
        <v>268</v>
      </c>
      <c r="L2" s="407" t="s">
        <v>269</v>
      </c>
      <c r="M2" s="409" t="s">
        <v>270</v>
      </c>
    </row>
    <row r="3" spans="1:13" s="1" customFormat="1" ht="16.5">
      <c r="A3" s="399"/>
      <c r="B3" s="401"/>
      <c r="C3" s="401"/>
      <c r="D3" s="401"/>
      <c r="E3" s="401"/>
      <c r="F3" s="401"/>
      <c r="G3" s="3" t="s">
        <v>271</v>
      </c>
      <c r="H3" s="3" t="s">
        <v>272</v>
      </c>
      <c r="I3" s="3" t="s">
        <v>271</v>
      </c>
      <c r="J3" s="3" t="s">
        <v>272</v>
      </c>
      <c r="K3" s="406"/>
      <c r="L3" s="408"/>
      <c r="M3" s="410"/>
    </row>
    <row r="4" spans="1:13" ht="21">
      <c r="A4" s="5">
        <v>1</v>
      </c>
      <c r="B4" s="179" t="s">
        <v>256</v>
      </c>
      <c r="C4" s="6">
        <v>36</v>
      </c>
      <c r="D4" s="6" t="s">
        <v>254</v>
      </c>
      <c r="E4" s="178" t="s">
        <v>255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273</v>
      </c>
      <c r="M4" s="6" t="s">
        <v>257</v>
      </c>
    </row>
    <row r="5" spans="1:13" ht="21">
      <c r="A5" s="5">
        <v>2</v>
      </c>
      <c r="B5" s="179" t="s">
        <v>256</v>
      </c>
      <c r="C5" s="6">
        <v>1102</v>
      </c>
      <c r="D5" s="6" t="s">
        <v>254</v>
      </c>
      <c r="E5" s="180" t="s">
        <v>258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273</v>
      </c>
      <c r="M5" s="6" t="s">
        <v>257</v>
      </c>
    </row>
    <row r="6" spans="1:13" ht="31.5">
      <c r="A6" s="5">
        <v>3</v>
      </c>
      <c r="B6" s="179" t="s">
        <v>256</v>
      </c>
      <c r="C6" s="6">
        <v>1106</v>
      </c>
      <c r="D6" s="6" t="s">
        <v>254</v>
      </c>
      <c r="E6" s="178" t="s">
        <v>259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273</v>
      </c>
      <c r="M6" s="6" t="s">
        <v>257</v>
      </c>
    </row>
    <row r="7" spans="1:13" ht="31.5">
      <c r="A7" s="5">
        <v>4</v>
      </c>
      <c r="B7" s="179" t="s">
        <v>256</v>
      </c>
      <c r="C7" s="6">
        <v>1110</v>
      </c>
      <c r="D7" s="6" t="s">
        <v>260</v>
      </c>
      <c r="E7" s="180" t="s">
        <v>261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273</v>
      </c>
      <c r="M7" s="6" t="s">
        <v>257</v>
      </c>
    </row>
    <row r="8" spans="1:13">
      <c r="A8" s="5"/>
      <c r="B8" s="10"/>
      <c r="C8" s="6"/>
      <c r="D8" s="6"/>
      <c r="E8" s="16"/>
      <c r="F8" s="6"/>
      <c r="G8" s="6"/>
      <c r="H8" s="6"/>
      <c r="I8" s="6"/>
      <c r="J8" s="6"/>
      <c r="K8" s="5"/>
      <c r="L8" s="6"/>
      <c r="M8" s="5"/>
    </row>
    <row r="9" spans="1:13">
      <c r="A9" s="5"/>
      <c r="B9" s="18"/>
      <c r="C9" s="6"/>
      <c r="D9" s="6"/>
      <c r="E9" s="17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9" t="s">
        <v>274</v>
      </c>
      <c r="B12" s="395"/>
      <c r="C12" s="395"/>
      <c r="D12" s="395"/>
      <c r="E12" s="391"/>
      <c r="F12" s="392"/>
      <c r="G12" s="394"/>
      <c r="H12" s="389" t="s">
        <v>275</v>
      </c>
      <c r="I12" s="395"/>
      <c r="J12" s="395"/>
      <c r="K12" s="391"/>
      <c r="L12" s="402"/>
      <c r="M12" s="403"/>
    </row>
    <row r="13" spans="1:13" ht="16.5">
      <c r="A13" s="404" t="s">
        <v>276</v>
      </c>
      <c r="B13" s="404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8" t="s">
        <v>277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5.95" customHeight="1">
      <c r="A2" s="400" t="s">
        <v>278</v>
      </c>
      <c r="B2" s="400" t="s">
        <v>243</v>
      </c>
      <c r="C2" s="400" t="s">
        <v>239</v>
      </c>
      <c r="D2" s="400" t="s">
        <v>240</v>
      </c>
      <c r="E2" s="400" t="s">
        <v>241</v>
      </c>
      <c r="F2" s="400" t="s">
        <v>242</v>
      </c>
      <c r="G2" s="411" t="s">
        <v>279</v>
      </c>
      <c r="H2" s="412"/>
      <c r="I2" s="413"/>
      <c r="J2" s="411" t="s">
        <v>280</v>
      </c>
      <c r="K2" s="412"/>
      <c r="L2" s="413"/>
      <c r="M2" s="411" t="s">
        <v>281</v>
      </c>
      <c r="N2" s="412"/>
      <c r="O2" s="413"/>
      <c r="P2" s="411" t="s">
        <v>282</v>
      </c>
      <c r="Q2" s="412"/>
      <c r="R2" s="413"/>
      <c r="S2" s="412" t="s">
        <v>283</v>
      </c>
      <c r="T2" s="412"/>
      <c r="U2" s="413"/>
      <c r="V2" s="415" t="s">
        <v>284</v>
      </c>
      <c r="W2" s="415" t="s">
        <v>252</v>
      </c>
    </row>
    <row r="3" spans="1:23" s="1" customFormat="1" ht="16.5">
      <c r="A3" s="401"/>
      <c r="B3" s="414"/>
      <c r="C3" s="414"/>
      <c r="D3" s="414"/>
      <c r="E3" s="414"/>
      <c r="F3" s="414"/>
      <c r="G3" s="3" t="s">
        <v>285</v>
      </c>
      <c r="H3" s="3" t="s">
        <v>69</v>
      </c>
      <c r="I3" s="3" t="s">
        <v>243</v>
      </c>
      <c r="J3" s="3" t="s">
        <v>285</v>
      </c>
      <c r="K3" s="3" t="s">
        <v>69</v>
      </c>
      <c r="L3" s="3" t="s">
        <v>243</v>
      </c>
      <c r="M3" s="3" t="s">
        <v>285</v>
      </c>
      <c r="N3" s="3" t="s">
        <v>69</v>
      </c>
      <c r="O3" s="3" t="s">
        <v>243</v>
      </c>
      <c r="P3" s="3" t="s">
        <v>285</v>
      </c>
      <c r="Q3" s="3" t="s">
        <v>69</v>
      </c>
      <c r="R3" s="3" t="s">
        <v>243</v>
      </c>
      <c r="S3" s="3" t="s">
        <v>285</v>
      </c>
      <c r="T3" s="3" t="s">
        <v>69</v>
      </c>
      <c r="U3" s="3" t="s">
        <v>243</v>
      </c>
      <c r="V3" s="416"/>
      <c r="W3" s="416"/>
    </row>
    <row r="4" spans="1:23" ht="21">
      <c r="A4" s="417" t="s">
        <v>286</v>
      </c>
      <c r="B4" s="422" t="s">
        <v>256</v>
      </c>
      <c r="C4" s="6">
        <v>36</v>
      </c>
      <c r="D4" s="6" t="s">
        <v>254</v>
      </c>
      <c r="E4" s="178" t="s">
        <v>255</v>
      </c>
      <c r="F4" s="420" t="s">
        <v>63</v>
      </c>
      <c r="G4" s="181" t="s">
        <v>287</v>
      </c>
      <c r="H4" s="181" t="s">
        <v>288</v>
      </c>
      <c r="I4" s="181" t="s">
        <v>289</v>
      </c>
      <c r="J4" s="181" t="s">
        <v>290</v>
      </c>
      <c r="K4" s="6" t="s">
        <v>291</v>
      </c>
      <c r="L4" s="181" t="s">
        <v>292</v>
      </c>
      <c r="M4" s="181" t="s">
        <v>293</v>
      </c>
      <c r="N4" s="181" t="s">
        <v>294</v>
      </c>
      <c r="O4" s="181" t="s">
        <v>295</v>
      </c>
      <c r="P4" s="6"/>
      <c r="Q4" s="6"/>
      <c r="R4" s="6"/>
      <c r="S4" s="6"/>
      <c r="T4" s="6"/>
      <c r="U4" s="6"/>
      <c r="V4" s="6"/>
      <c r="W4" s="6"/>
    </row>
    <row r="5" spans="1:23" ht="21">
      <c r="A5" s="418"/>
      <c r="B5" s="423"/>
      <c r="C5" s="6">
        <v>1102</v>
      </c>
      <c r="D5" s="6" t="s">
        <v>254</v>
      </c>
      <c r="E5" s="180" t="s">
        <v>258</v>
      </c>
      <c r="F5" s="423"/>
      <c r="G5" s="411" t="s">
        <v>296</v>
      </c>
      <c r="H5" s="412"/>
      <c r="I5" s="413"/>
      <c r="J5" s="411" t="s">
        <v>297</v>
      </c>
      <c r="K5" s="412"/>
      <c r="L5" s="413"/>
      <c r="M5" s="411" t="s">
        <v>298</v>
      </c>
      <c r="N5" s="412"/>
      <c r="O5" s="413"/>
      <c r="P5" s="411" t="s">
        <v>299</v>
      </c>
      <c r="Q5" s="412"/>
      <c r="R5" s="413"/>
      <c r="S5" s="412" t="s">
        <v>300</v>
      </c>
      <c r="T5" s="412"/>
      <c r="U5" s="413"/>
      <c r="V5" s="6"/>
      <c r="W5" s="6"/>
    </row>
    <row r="6" spans="1:23" ht="31.5">
      <c r="A6" s="418"/>
      <c r="B6" s="423"/>
      <c r="C6" s="6">
        <v>1106</v>
      </c>
      <c r="D6" s="6" t="s">
        <v>254</v>
      </c>
      <c r="E6" s="178" t="s">
        <v>259</v>
      </c>
      <c r="F6" s="423"/>
      <c r="G6" s="3" t="s">
        <v>285</v>
      </c>
      <c r="H6" s="3" t="s">
        <v>69</v>
      </c>
      <c r="I6" s="3" t="s">
        <v>243</v>
      </c>
      <c r="J6" s="3" t="s">
        <v>285</v>
      </c>
      <c r="K6" s="3" t="s">
        <v>69</v>
      </c>
      <c r="L6" s="3" t="s">
        <v>243</v>
      </c>
      <c r="M6" s="3" t="s">
        <v>285</v>
      </c>
      <c r="N6" s="3" t="s">
        <v>69</v>
      </c>
      <c r="O6" s="3" t="s">
        <v>243</v>
      </c>
      <c r="P6" s="3" t="s">
        <v>285</v>
      </c>
      <c r="Q6" s="3" t="s">
        <v>69</v>
      </c>
      <c r="R6" s="3" t="s">
        <v>243</v>
      </c>
      <c r="S6" s="3" t="s">
        <v>285</v>
      </c>
      <c r="T6" s="3" t="s">
        <v>69</v>
      </c>
      <c r="U6" s="3" t="s">
        <v>243</v>
      </c>
      <c r="V6" s="6"/>
      <c r="W6" s="6"/>
    </row>
    <row r="7" spans="1:23" ht="31.5">
      <c r="A7" s="419"/>
      <c r="B7" s="421"/>
      <c r="C7" s="6">
        <v>1110</v>
      </c>
      <c r="D7" s="6" t="s">
        <v>260</v>
      </c>
      <c r="E7" s="180" t="s">
        <v>261</v>
      </c>
      <c r="F7" s="421"/>
      <c r="G7" s="6" t="s">
        <v>301</v>
      </c>
      <c r="H7" s="6" t="s">
        <v>302</v>
      </c>
      <c r="I7" s="6" t="s">
        <v>303</v>
      </c>
      <c r="J7" s="6" t="s">
        <v>304</v>
      </c>
      <c r="K7" s="6" t="s">
        <v>305</v>
      </c>
      <c r="L7" s="6" t="s">
        <v>303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0"/>
      <c r="B8" s="420"/>
      <c r="C8" s="6"/>
      <c r="D8" s="6"/>
      <c r="E8" s="16"/>
      <c r="F8" s="42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1"/>
      <c r="B9" s="421"/>
      <c r="C9" s="6"/>
      <c r="D9" s="6"/>
      <c r="E9" s="17"/>
      <c r="F9" s="4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0" t="s">
        <v>306</v>
      </c>
      <c r="B10" s="420"/>
      <c r="C10" s="420"/>
      <c r="D10" s="420"/>
      <c r="E10" s="420"/>
      <c r="F10" s="42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1"/>
      <c r="B11" s="421"/>
      <c r="C11" s="421"/>
      <c r="D11" s="421"/>
      <c r="E11" s="421"/>
      <c r="F11" s="4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0" t="s">
        <v>307</v>
      </c>
      <c r="B12" s="420"/>
      <c r="C12" s="420"/>
      <c r="D12" s="420"/>
      <c r="E12" s="420"/>
      <c r="F12" s="42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1"/>
      <c r="B13" s="421"/>
      <c r="C13" s="421"/>
      <c r="D13" s="421"/>
      <c r="E13" s="421"/>
      <c r="F13" s="4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0" t="s">
        <v>308</v>
      </c>
      <c r="B14" s="420"/>
      <c r="C14" s="420"/>
      <c r="D14" s="420"/>
      <c r="E14" s="420"/>
      <c r="F14" s="42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1"/>
      <c r="B15" s="421"/>
      <c r="C15" s="421"/>
      <c r="D15" s="421"/>
      <c r="E15" s="421"/>
      <c r="F15" s="4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9" t="s">
        <v>309</v>
      </c>
      <c r="B17" s="395"/>
      <c r="C17" s="395"/>
      <c r="D17" s="395"/>
      <c r="E17" s="391"/>
      <c r="F17" s="392"/>
      <c r="G17" s="394"/>
      <c r="H17" s="15"/>
      <c r="I17" s="15"/>
      <c r="J17" s="389" t="s">
        <v>275</v>
      </c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1"/>
      <c r="V17" s="7"/>
      <c r="W17" s="9"/>
    </row>
    <row r="18" spans="1:23" ht="16.5">
      <c r="A18" s="396" t="s">
        <v>310</v>
      </c>
      <c r="B18" s="396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</row>
  </sheetData>
  <mergeCells count="47"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8" t="s">
        <v>311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>
      <c r="A2" s="11" t="s">
        <v>312</v>
      </c>
      <c r="B2" s="12" t="s">
        <v>239</v>
      </c>
      <c r="C2" s="12" t="s">
        <v>240</v>
      </c>
      <c r="D2" s="12" t="s">
        <v>241</v>
      </c>
      <c r="E2" s="12" t="s">
        <v>242</v>
      </c>
      <c r="F2" s="12" t="s">
        <v>243</v>
      </c>
      <c r="G2" s="11" t="s">
        <v>313</v>
      </c>
      <c r="H2" s="11" t="s">
        <v>314</v>
      </c>
      <c r="I2" s="11" t="s">
        <v>315</v>
      </c>
      <c r="J2" s="11" t="s">
        <v>314</v>
      </c>
      <c r="K2" s="11" t="s">
        <v>316</v>
      </c>
      <c r="L2" s="11" t="s">
        <v>314</v>
      </c>
      <c r="M2" s="12" t="s">
        <v>284</v>
      </c>
      <c r="N2" s="12" t="s">
        <v>252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312</v>
      </c>
      <c r="B4" s="14" t="s">
        <v>317</v>
      </c>
      <c r="C4" s="14" t="s">
        <v>285</v>
      </c>
      <c r="D4" s="14" t="s">
        <v>241</v>
      </c>
      <c r="E4" s="12" t="s">
        <v>242</v>
      </c>
      <c r="F4" s="12" t="s">
        <v>243</v>
      </c>
      <c r="G4" s="11" t="s">
        <v>313</v>
      </c>
      <c r="H4" s="11" t="s">
        <v>314</v>
      </c>
      <c r="I4" s="11" t="s">
        <v>315</v>
      </c>
      <c r="J4" s="11" t="s">
        <v>314</v>
      </c>
      <c r="K4" s="11" t="s">
        <v>316</v>
      </c>
      <c r="L4" s="11" t="s">
        <v>314</v>
      </c>
      <c r="M4" s="12" t="s">
        <v>284</v>
      </c>
      <c r="N4" s="12" t="s">
        <v>252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9" t="s">
        <v>318</v>
      </c>
      <c r="B11" s="395"/>
      <c r="C11" s="395"/>
      <c r="D11" s="391"/>
      <c r="E11" s="392"/>
      <c r="F11" s="393"/>
      <c r="G11" s="394"/>
      <c r="H11" s="15"/>
      <c r="I11" s="389" t="s">
        <v>319</v>
      </c>
      <c r="J11" s="395"/>
      <c r="K11" s="395"/>
      <c r="L11" s="7"/>
      <c r="M11" s="7"/>
      <c r="N11" s="9"/>
    </row>
    <row r="12" spans="1:14" ht="16.5">
      <c r="A12" s="396" t="s">
        <v>320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8" sqref="D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8" t="s">
        <v>321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>
      <c r="A2" s="3" t="s">
        <v>278</v>
      </c>
      <c r="B2" s="4" t="s">
        <v>243</v>
      </c>
      <c r="C2" s="4" t="s">
        <v>239</v>
      </c>
      <c r="D2" s="4" t="s">
        <v>240</v>
      </c>
      <c r="E2" s="4" t="s">
        <v>241</v>
      </c>
      <c r="F2" s="4" t="s">
        <v>242</v>
      </c>
      <c r="G2" s="3" t="s">
        <v>322</v>
      </c>
      <c r="H2" s="3" t="s">
        <v>323</v>
      </c>
      <c r="I2" s="3" t="s">
        <v>324</v>
      </c>
      <c r="J2" s="3" t="s">
        <v>325</v>
      </c>
      <c r="K2" s="4" t="s">
        <v>284</v>
      </c>
      <c r="L2" s="4" t="s">
        <v>252</v>
      </c>
    </row>
    <row r="3" spans="1:12" ht="21">
      <c r="A3" s="5" t="s">
        <v>286</v>
      </c>
      <c r="B3" s="179" t="s">
        <v>256</v>
      </c>
      <c r="C3" s="6">
        <v>36</v>
      </c>
      <c r="D3" s="6" t="s">
        <v>254</v>
      </c>
      <c r="E3" s="178" t="s">
        <v>255</v>
      </c>
      <c r="F3" s="6" t="s">
        <v>63</v>
      </c>
      <c r="G3" s="182" t="s">
        <v>326</v>
      </c>
      <c r="H3" s="181" t="s">
        <v>327</v>
      </c>
      <c r="I3" s="6" t="s">
        <v>328</v>
      </c>
      <c r="J3" s="6"/>
      <c r="K3" s="6"/>
      <c r="L3" s="6" t="s">
        <v>257</v>
      </c>
    </row>
    <row r="4" spans="1:12" ht="21">
      <c r="A4" s="5" t="s">
        <v>329</v>
      </c>
      <c r="B4" s="179" t="s">
        <v>256</v>
      </c>
      <c r="C4" s="6">
        <v>1102</v>
      </c>
      <c r="D4" s="6" t="s">
        <v>254</v>
      </c>
      <c r="E4" s="180" t="s">
        <v>258</v>
      </c>
      <c r="F4" s="6" t="s">
        <v>63</v>
      </c>
      <c r="G4" s="182" t="s">
        <v>326</v>
      </c>
      <c r="H4" s="181" t="s">
        <v>327</v>
      </c>
      <c r="I4" s="6" t="s">
        <v>328</v>
      </c>
      <c r="J4" s="6"/>
      <c r="K4" s="6"/>
      <c r="L4" s="6" t="s">
        <v>257</v>
      </c>
    </row>
    <row r="5" spans="1:12" ht="31.5">
      <c r="A5" s="5" t="s">
        <v>306</v>
      </c>
      <c r="B5" s="179" t="s">
        <v>256</v>
      </c>
      <c r="C5" s="6">
        <v>1106</v>
      </c>
      <c r="D5" s="6" t="s">
        <v>254</v>
      </c>
      <c r="E5" s="178" t="s">
        <v>259</v>
      </c>
      <c r="F5" s="6" t="s">
        <v>63</v>
      </c>
      <c r="G5" s="182" t="s">
        <v>326</v>
      </c>
      <c r="H5" s="181" t="s">
        <v>327</v>
      </c>
      <c r="I5" s="6" t="s">
        <v>328</v>
      </c>
      <c r="J5" s="6"/>
      <c r="K5" s="6"/>
      <c r="L5" s="6" t="s">
        <v>257</v>
      </c>
    </row>
    <row r="6" spans="1:12" ht="31.5">
      <c r="A6" s="5" t="s">
        <v>307</v>
      </c>
      <c r="B6" s="179" t="s">
        <v>256</v>
      </c>
      <c r="C6" s="6">
        <v>1110</v>
      </c>
      <c r="D6" s="6" t="s">
        <v>260</v>
      </c>
      <c r="E6" s="180" t="s">
        <v>261</v>
      </c>
      <c r="F6" s="6" t="s">
        <v>63</v>
      </c>
      <c r="G6" s="182" t="s">
        <v>326</v>
      </c>
      <c r="H6" s="181" t="s">
        <v>327</v>
      </c>
      <c r="I6" s="6" t="s">
        <v>328</v>
      </c>
      <c r="J6" s="6"/>
      <c r="K6" s="6"/>
      <c r="L6" s="6" t="s">
        <v>257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89" t="s">
        <v>330</v>
      </c>
      <c r="B10" s="395"/>
      <c r="C10" s="395"/>
      <c r="D10" s="395"/>
      <c r="E10" s="391"/>
      <c r="F10" s="392"/>
      <c r="G10" s="394"/>
      <c r="H10" s="389" t="s">
        <v>275</v>
      </c>
      <c r="I10" s="395"/>
      <c r="J10" s="395"/>
      <c r="K10" s="7"/>
      <c r="L10" s="9"/>
    </row>
    <row r="11" spans="1:12" ht="16.5">
      <c r="A11" s="396" t="s">
        <v>331</v>
      </c>
      <c r="B11" s="396"/>
      <c r="C11" s="398"/>
      <c r="D11" s="398"/>
      <c r="E11" s="398"/>
      <c r="F11" s="398"/>
      <c r="G11" s="398"/>
      <c r="H11" s="398"/>
      <c r="I11" s="398"/>
      <c r="J11" s="398"/>
      <c r="K11" s="398"/>
      <c r="L11" s="398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8" t="s">
        <v>332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>
      <c r="A2" s="399" t="s">
        <v>238</v>
      </c>
      <c r="B2" s="400" t="s">
        <v>243</v>
      </c>
      <c r="C2" s="400" t="s">
        <v>285</v>
      </c>
      <c r="D2" s="400" t="s">
        <v>241</v>
      </c>
      <c r="E2" s="400" t="s">
        <v>242</v>
      </c>
      <c r="F2" s="3" t="s">
        <v>333</v>
      </c>
      <c r="G2" s="3" t="s">
        <v>267</v>
      </c>
      <c r="H2" s="405" t="s">
        <v>268</v>
      </c>
      <c r="I2" s="409" t="s">
        <v>270</v>
      </c>
    </row>
    <row r="3" spans="1:9" s="1" customFormat="1" ht="16.5">
      <c r="A3" s="399"/>
      <c r="B3" s="401"/>
      <c r="C3" s="401"/>
      <c r="D3" s="401"/>
      <c r="E3" s="401"/>
      <c r="F3" s="3" t="s">
        <v>334</v>
      </c>
      <c r="G3" s="3" t="s">
        <v>271</v>
      </c>
      <c r="H3" s="406"/>
      <c r="I3" s="410"/>
    </row>
    <row r="4" spans="1:9">
      <c r="A4" s="5"/>
      <c r="B4" s="183" t="s">
        <v>292</v>
      </c>
      <c r="C4" s="181" t="s">
        <v>290</v>
      </c>
      <c r="D4" s="184" t="s">
        <v>335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257</v>
      </c>
    </row>
    <row r="5" spans="1:9">
      <c r="A5" s="5"/>
      <c r="B5" s="183" t="s">
        <v>292</v>
      </c>
      <c r="C5" s="181" t="s">
        <v>290</v>
      </c>
      <c r="D5" s="185" t="s">
        <v>336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257</v>
      </c>
    </row>
    <row r="6" spans="1:9">
      <c r="A6" s="5"/>
      <c r="B6" s="183" t="s">
        <v>292</v>
      </c>
      <c r="C6" s="181" t="s">
        <v>290</v>
      </c>
      <c r="D6" s="184" t="s">
        <v>337</v>
      </c>
      <c r="E6" s="6" t="s">
        <v>63</v>
      </c>
      <c r="F6" s="6">
        <v>0.3</v>
      </c>
      <c r="G6" s="6">
        <v>0.6</v>
      </c>
      <c r="H6" s="6">
        <f>SUM(F6:G6)</f>
        <v>0.89999999999999991</v>
      </c>
      <c r="I6" s="6" t="s">
        <v>257</v>
      </c>
    </row>
    <row r="7" spans="1:9">
      <c r="A7" s="5"/>
      <c r="B7" s="183" t="s">
        <v>292</v>
      </c>
      <c r="C7" s="181" t="s">
        <v>290</v>
      </c>
      <c r="D7" s="185" t="s">
        <v>338</v>
      </c>
      <c r="E7" s="6" t="s">
        <v>63</v>
      </c>
      <c r="F7" s="6">
        <v>0.3</v>
      </c>
      <c r="G7" s="6">
        <v>0.6</v>
      </c>
      <c r="H7" s="6">
        <f>SUM(F7:G7)</f>
        <v>0.89999999999999991</v>
      </c>
      <c r="I7" s="6" t="s">
        <v>257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9" t="s">
        <v>339</v>
      </c>
      <c r="B12" s="395"/>
      <c r="C12" s="395"/>
      <c r="D12" s="391"/>
      <c r="E12" s="8"/>
      <c r="F12" s="389" t="s">
        <v>275</v>
      </c>
      <c r="G12" s="395"/>
      <c r="H12" s="391"/>
      <c r="I12" s="9"/>
    </row>
    <row r="13" spans="1:9" ht="16.5">
      <c r="A13" s="396" t="s">
        <v>340</v>
      </c>
      <c r="B13" s="396"/>
      <c r="C13" s="398"/>
      <c r="D13" s="398"/>
      <c r="E13" s="398"/>
      <c r="F13" s="398"/>
      <c r="G13" s="398"/>
      <c r="H13" s="398"/>
      <c r="I13" s="39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52"/>
      <c r="C3" s="153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52" t="s">
        <v>39</v>
      </c>
      <c r="C4" s="153" t="s">
        <v>40</v>
      </c>
      <c r="D4" s="153" t="s">
        <v>41</v>
      </c>
      <c r="E4" s="153" t="s">
        <v>42</v>
      </c>
      <c r="F4" s="154" t="s">
        <v>41</v>
      </c>
      <c r="G4" s="154" t="s">
        <v>42</v>
      </c>
      <c r="H4" s="153" t="s">
        <v>41</v>
      </c>
      <c r="I4" s="161" t="s">
        <v>42</v>
      </c>
    </row>
    <row r="5" spans="2:9" ht="27.95" customHeight="1">
      <c r="B5" s="155" t="s">
        <v>43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44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45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46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47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48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49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50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51</v>
      </c>
      <c r="C14" s="160"/>
      <c r="D14" s="160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L13" sqref="L13"/>
    </sheetView>
  </sheetViews>
  <sheetFormatPr defaultColWidth="10.375" defaultRowHeight="16.5" customHeight="1"/>
  <cols>
    <col min="1" max="1" width="11.125" style="87" customWidth="1"/>
    <col min="2" max="9" width="10.375" style="87"/>
    <col min="10" max="10" width="8.875" style="87" customWidth="1"/>
    <col min="11" max="11" width="12" style="87" customWidth="1"/>
    <col min="12" max="16384" width="10.375" style="87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88" t="s">
        <v>53</v>
      </c>
      <c r="B2" s="198" t="s">
        <v>54</v>
      </c>
      <c r="C2" s="198"/>
      <c r="D2" s="199" t="s">
        <v>55</v>
      </c>
      <c r="E2" s="199"/>
      <c r="F2" s="198" t="s">
        <v>56</v>
      </c>
      <c r="G2" s="198"/>
      <c r="H2" s="89" t="s">
        <v>57</v>
      </c>
      <c r="I2" s="200" t="s">
        <v>58</v>
      </c>
      <c r="J2" s="200"/>
      <c r="K2" s="201"/>
    </row>
    <row r="3" spans="1:11" ht="14.25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4.25">
      <c r="A4" s="92" t="s">
        <v>62</v>
      </c>
      <c r="B4" s="208" t="s">
        <v>63</v>
      </c>
      <c r="C4" s="209"/>
      <c r="D4" s="210" t="s">
        <v>64</v>
      </c>
      <c r="E4" s="211"/>
      <c r="F4" s="212" t="s">
        <v>65</v>
      </c>
      <c r="G4" s="213"/>
      <c r="H4" s="210" t="s">
        <v>66</v>
      </c>
      <c r="I4" s="211"/>
      <c r="J4" s="107" t="s">
        <v>67</v>
      </c>
      <c r="K4" s="116" t="s">
        <v>68</v>
      </c>
    </row>
    <row r="5" spans="1:11" ht="14.25">
      <c r="A5" s="95" t="s">
        <v>69</v>
      </c>
      <c r="B5" s="208" t="s">
        <v>70</v>
      </c>
      <c r="C5" s="209"/>
      <c r="D5" s="210" t="s">
        <v>71</v>
      </c>
      <c r="E5" s="211"/>
      <c r="F5" s="212">
        <v>44671</v>
      </c>
      <c r="G5" s="213"/>
      <c r="H5" s="210" t="s">
        <v>72</v>
      </c>
      <c r="I5" s="211"/>
      <c r="J5" s="107" t="s">
        <v>67</v>
      </c>
      <c r="K5" s="116" t="s">
        <v>68</v>
      </c>
    </row>
    <row r="6" spans="1:11" ht="14.25">
      <c r="A6" s="92" t="s">
        <v>73</v>
      </c>
      <c r="B6" s="96">
        <v>4</v>
      </c>
      <c r="C6" s="97">
        <v>6</v>
      </c>
      <c r="D6" s="95" t="s">
        <v>74</v>
      </c>
      <c r="E6" s="109"/>
      <c r="F6" s="212">
        <v>44701</v>
      </c>
      <c r="G6" s="213"/>
      <c r="H6" s="210" t="s">
        <v>75</v>
      </c>
      <c r="I6" s="211"/>
      <c r="J6" s="107" t="s">
        <v>67</v>
      </c>
      <c r="K6" s="116" t="s">
        <v>68</v>
      </c>
    </row>
    <row r="7" spans="1:11" ht="14.25">
      <c r="A7" s="92" t="s">
        <v>76</v>
      </c>
      <c r="B7" s="214">
        <v>5322</v>
      </c>
      <c r="C7" s="215"/>
      <c r="D7" s="95" t="s">
        <v>77</v>
      </c>
      <c r="E7" s="108"/>
      <c r="F7" s="212">
        <v>44711</v>
      </c>
      <c r="G7" s="213"/>
      <c r="H7" s="210" t="s">
        <v>78</v>
      </c>
      <c r="I7" s="211"/>
      <c r="J7" s="107" t="s">
        <v>67</v>
      </c>
      <c r="K7" s="116" t="s">
        <v>68</v>
      </c>
    </row>
    <row r="8" spans="1:11" ht="14.25">
      <c r="A8" s="100" t="s">
        <v>79</v>
      </c>
      <c r="B8" s="216"/>
      <c r="C8" s="217"/>
      <c r="D8" s="218" t="s">
        <v>80</v>
      </c>
      <c r="E8" s="219"/>
      <c r="F8" s="220">
        <v>44714</v>
      </c>
      <c r="G8" s="221"/>
      <c r="H8" s="218" t="s">
        <v>81</v>
      </c>
      <c r="I8" s="219"/>
      <c r="J8" s="110" t="s">
        <v>67</v>
      </c>
      <c r="K8" s="118" t="s">
        <v>68</v>
      </c>
    </row>
    <row r="9" spans="1:11" ht="14.25">
      <c r="A9" s="222" t="s">
        <v>82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83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28" t="s">
        <v>84</v>
      </c>
      <c r="B11" s="129" t="s">
        <v>85</v>
      </c>
      <c r="C11" s="130" t="s">
        <v>86</v>
      </c>
      <c r="D11" s="131"/>
      <c r="E11" s="132" t="s">
        <v>87</v>
      </c>
      <c r="F11" s="129" t="s">
        <v>85</v>
      </c>
      <c r="G11" s="130" t="s">
        <v>86</v>
      </c>
      <c r="H11" s="130" t="s">
        <v>88</v>
      </c>
      <c r="I11" s="132" t="s">
        <v>89</v>
      </c>
      <c r="J11" s="129" t="s">
        <v>85</v>
      </c>
      <c r="K11" s="147" t="s">
        <v>86</v>
      </c>
    </row>
    <row r="12" spans="1:11" ht="14.25">
      <c r="A12" s="95" t="s">
        <v>90</v>
      </c>
      <c r="B12" s="106" t="s">
        <v>85</v>
      </c>
      <c r="C12" s="107" t="s">
        <v>86</v>
      </c>
      <c r="D12" s="108"/>
      <c r="E12" s="109" t="s">
        <v>91</v>
      </c>
      <c r="F12" s="106" t="s">
        <v>85</v>
      </c>
      <c r="G12" s="107" t="s">
        <v>86</v>
      </c>
      <c r="H12" s="107" t="s">
        <v>88</v>
      </c>
      <c r="I12" s="109" t="s">
        <v>92</v>
      </c>
      <c r="J12" s="106" t="s">
        <v>85</v>
      </c>
      <c r="K12" s="116" t="s">
        <v>86</v>
      </c>
    </row>
    <row r="13" spans="1:11" ht="14.25">
      <c r="A13" s="95" t="s">
        <v>93</v>
      </c>
      <c r="B13" s="106" t="s">
        <v>85</v>
      </c>
      <c r="C13" s="107" t="s">
        <v>86</v>
      </c>
      <c r="D13" s="108"/>
      <c r="E13" s="109" t="s">
        <v>94</v>
      </c>
      <c r="F13" s="107" t="s">
        <v>95</v>
      </c>
      <c r="G13" s="107" t="s">
        <v>96</v>
      </c>
      <c r="H13" s="107" t="s">
        <v>88</v>
      </c>
      <c r="I13" s="109" t="s">
        <v>97</v>
      </c>
      <c r="J13" s="106" t="s">
        <v>85</v>
      </c>
      <c r="K13" s="116" t="s">
        <v>86</v>
      </c>
    </row>
    <row r="14" spans="1:11" ht="14.25">
      <c r="A14" s="218" t="s">
        <v>98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33" t="s">
        <v>100</v>
      </c>
      <c r="B16" s="130" t="s">
        <v>95</v>
      </c>
      <c r="C16" s="130" t="s">
        <v>96</v>
      </c>
      <c r="D16" s="134"/>
      <c r="E16" s="135" t="s">
        <v>101</v>
      </c>
      <c r="F16" s="130" t="s">
        <v>95</v>
      </c>
      <c r="G16" s="130" t="s">
        <v>96</v>
      </c>
      <c r="H16" s="136"/>
      <c r="I16" s="135" t="s">
        <v>102</v>
      </c>
      <c r="J16" s="130" t="s">
        <v>95</v>
      </c>
      <c r="K16" s="147" t="s">
        <v>96</v>
      </c>
    </row>
    <row r="17" spans="1:22" ht="16.5" customHeight="1">
      <c r="A17" s="98" t="s">
        <v>103</v>
      </c>
      <c r="B17" s="107" t="s">
        <v>95</v>
      </c>
      <c r="C17" s="107" t="s">
        <v>96</v>
      </c>
      <c r="D17" s="93"/>
      <c r="E17" s="111" t="s">
        <v>104</v>
      </c>
      <c r="F17" s="107" t="s">
        <v>95</v>
      </c>
      <c r="G17" s="107" t="s">
        <v>96</v>
      </c>
      <c r="H17" s="137"/>
      <c r="I17" s="111" t="s">
        <v>105</v>
      </c>
      <c r="J17" s="107" t="s">
        <v>95</v>
      </c>
      <c r="K17" s="116" t="s">
        <v>96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29" t="s">
        <v>106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27" customFormat="1" ht="18" customHeight="1">
      <c r="A19" s="225" t="s">
        <v>107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108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38" t="s">
        <v>109</v>
      </c>
      <c r="B21" s="111" t="s">
        <v>110</v>
      </c>
      <c r="C21" s="111" t="s">
        <v>111</v>
      </c>
      <c r="D21" s="111" t="s">
        <v>112</v>
      </c>
      <c r="E21" s="111" t="s">
        <v>113</v>
      </c>
      <c r="F21" s="111" t="s">
        <v>114</v>
      </c>
      <c r="G21" s="111" t="s">
        <v>115</v>
      </c>
      <c r="H21" s="111" t="s">
        <v>116</v>
      </c>
      <c r="I21" s="111" t="s">
        <v>117</v>
      </c>
      <c r="J21" s="111" t="s">
        <v>118</v>
      </c>
      <c r="K21" s="119" t="s">
        <v>119</v>
      </c>
    </row>
    <row r="22" spans="1:22" ht="16.5" customHeight="1">
      <c r="A22" s="99" t="s">
        <v>120</v>
      </c>
      <c r="B22" s="139"/>
      <c r="C22" s="140">
        <v>7</v>
      </c>
      <c r="D22" s="140">
        <v>58</v>
      </c>
      <c r="E22" s="140">
        <v>199</v>
      </c>
      <c r="F22" s="140">
        <v>328</v>
      </c>
      <c r="G22" s="140">
        <v>249</v>
      </c>
      <c r="H22" s="140">
        <v>161</v>
      </c>
      <c r="I22" s="139"/>
      <c r="J22" s="139"/>
      <c r="K22" s="149"/>
    </row>
    <row r="23" spans="1:22" ht="16.5" customHeight="1">
      <c r="A23" s="99"/>
      <c r="B23" s="139"/>
      <c r="C23" s="139"/>
      <c r="D23" s="139"/>
      <c r="E23" s="139"/>
      <c r="F23" s="139"/>
      <c r="G23" s="139"/>
      <c r="H23" s="139"/>
      <c r="I23" s="139"/>
      <c r="J23" s="139"/>
      <c r="K23" s="150"/>
    </row>
    <row r="24" spans="1:22" ht="16.5" customHeight="1">
      <c r="A24" s="99"/>
      <c r="B24" s="139"/>
      <c r="C24" s="139"/>
      <c r="D24" s="139"/>
      <c r="E24" s="139"/>
      <c r="F24" s="139"/>
      <c r="G24" s="139"/>
      <c r="H24" s="139"/>
      <c r="I24" s="139"/>
      <c r="J24" s="139"/>
      <c r="K24" s="150"/>
    </row>
    <row r="25" spans="1:22" ht="16.5" customHeight="1">
      <c r="A25" s="99"/>
      <c r="B25" s="139"/>
      <c r="C25" s="139"/>
      <c r="D25" s="139"/>
      <c r="E25" s="139"/>
      <c r="F25" s="139"/>
      <c r="G25" s="139"/>
      <c r="H25" s="139"/>
      <c r="I25" s="139"/>
      <c r="J25" s="139"/>
      <c r="K25" s="151"/>
    </row>
    <row r="26" spans="1:22" ht="16.5" customHeight="1">
      <c r="A26" s="99"/>
      <c r="B26" s="139"/>
      <c r="C26" s="139"/>
      <c r="D26" s="139"/>
      <c r="E26" s="139"/>
      <c r="F26" s="139"/>
      <c r="G26" s="139"/>
      <c r="H26" s="139"/>
      <c r="I26" s="139"/>
      <c r="J26" s="139"/>
      <c r="K26" s="151"/>
    </row>
    <row r="27" spans="1:22" ht="16.5" customHeight="1">
      <c r="A27" s="99"/>
      <c r="B27" s="139"/>
      <c r="C27" s="139"/>
      <c r="D27" s="139"/>
      <c r="E27" s="139"/>
      <c r="F27" s="139"/>
      <c r="G27" s="139"/>
      <c r="H27" s="139"/>
      <c r="I27" s="139"/>
      <c r="J27" s="139"/>
      <c r="K27" s="151"/>
    </row>
    <row r="28" spans="1:22" ht="16.5" customHeight="1">
      <c r="A28" s="99"/>
      <c r="B28" s="139"/>
      <c r="C28" s="139"/>
      <c r="D28" s="139"/>
      <c r="E28" s="139"/>
      <c r="F28" s="139"/>
      <c r="G28" s="139"/>
      <c r="H28" s="139"/>
      <c r="I28" s="139"/>
      <c r="J28" s="139"/>
      <c r="K28" s="151"/>
    </row>
    <row r="29" spans="1:22" ht="18" customHeight="1">
      <c r="A29" s="235" t="s">
        <v>121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122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123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125</v>
      </c>
      <c r="B34" s="248"/>
      <c r="C34" s="107" t="s">
        <v>67</v>
      </c>
      <c r="D34" s="107" t="s">
        <v>68</v>
      </c>
      <c r="E34" s="249" t="s">
        <v>126</v>
      </c>
      <c r="F34" s="250"/>
      <c r="G34" s="250"/>
      <c r="H34" s="250"/>
      <c r="I34" s="250"/>
      <c r="J34" s="250"/>
      <c r="K34" s="251"/>
    </row>
    <row r="35" spans="1:11" ht="14.25">
      <c r="A35" s="252" t="s">
        <v>127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128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129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131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33" t="s">
        <v>132</v>
      </c>
      <c r="B45" s="130" t="s">
        <v>95</v>
      </c>
      <c r="C45" s="130" t="s">
        <v>96</v>
      </c>
      <c r="D45" s="130" t="s">
        <v>88</v>
      </c>
      <c r="E45" s="135" t="s">
        <v>133</v>
      </c>
      <c r="F45" s="130" t="s">
        <v>95</v>
      </c>
      <c r="G45" s="130" t="s">
        <v>96</v>
      </c>
      <c r="H45" s="130" t="s">
        <v>88</v>
      </c>
      <c r="I45" s="135" t="s">
        <v>134</v>
      </c>
      <c r="J45" s="130" t="s">
        <v>95</v>
      </c>
      <c r="K45" s="147" t="s">
        <v>96</v>
      </c>
    </row>
    <row r="46" spans="1:11" ht="14.25">
      <c r="A46" s="98" t="s">
        <v>87</v>
      </c>
      <c r="B46" s="107" t="s">
        <v>95</v>
      </c>
      <c r="C46" s="107" t="s">
        <v>96</v>
      </c>
      <c r="D46" s="107" t="s">
        <v>88</v>
      </c>
      <c r="E46" s="111" t="s">
        <v>94</v>
      </c>
      <c r="F46" s="107" t="s">
        <v>95</v>
      </c>
      <c r="G46" s="107" t="s">
        <v>96</v>
      </c>
      <c r="H46" s="107" t="s">
        <v>88</v>
      </c>
      <c r="I46" s="111" t="s">
        <v>105</v>
      </c>
      <c r="J46" s="107" t="s">
        <v>95</v>
      </c>
      <c r="K46" s="116" t="s">
        <v>96</v>
      </c>
    </row>
    <row r="47" spans="1:11" ht="14.25">
      <c r="A47" s="218" t="s">
        <v>98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135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41" t="s">
        <v>136</v>
      </c>
      <c r="B50" s="262" t="s">
        <v>137</v>
      </c>
      <c r="C50" s="262"/>
      <c r="D50" s="142" t="s">
        <v>138</v>
      </c>
      <c r="E50" s="143" t="s">
        <v>139</v>
      </c>
      <c r="F50" s="144" t="s">
        <v>140</v>
      </c>
      <c r="G50" s="145"/>
      <c r="H50" s="263" t="s">
        <v>141</v>
      </c>
      <c r="I50" s="264"/>
      <c r="J50" s="265"/>
      <c r="K50" s="266"/>
    </row>
    <row r="51" spans="1:11" ht="14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41" t="s">
        <v>136</v>
      </c>
      <c r="B53" s="262" t="s">
        <v>137</v>
      </c>
      <c r="C53" s="262"/>
      <c r="D53" s="142" t="s">
        <v>138</v>
      </c>
      <c r="E53" s="146" t="s">
        <v>142</v>
      </c>
      <c r="F53" s="144" t="s">
        <v>143</v>
      </c>
      <c r="G53" s="145"/>
      <c r="H53" s="263" t="s">
        <v>141</v>
      </c>
      <c r="I53" s="264"/>
      <c r="J53" s="265" t="s">
        <v>144</v>
      </c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70" zoomScaleNormal="70" workbookViewId="0">
      <selection activeCell="M12" sqref="M12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10" width="19.125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1" t="s">
        <v>62</v>
      </c>
      <c r="B2" s="272" t="s">
        <v>63</v>
      </c>
      <c r="C2" s="272"/>
      <c r="D2" s="22" t="s">
        <v>69</v>
      </c>
      <c r="E2" s="272" t="s">
        <v>70</v>
      </c>
      <c r="F2" s="272"/>
      <c r="G2" s="272"/>
      <c r="H2" s="278"/>
      <c r="I2" s="43" t="s">
        <v>57</v>
      </c>
      <c r="J2" s="272" t="s">
        <v>58</v>
      </c>
      <c r="K2" s="272"/>
      <c r="L2" s="272"/>
      <c r="M2" s="272"/>
      <c r="N2" s="273"/>
    </row>
    <row r="3" spans="1:14" ht="29.1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ht="29.1" customHeight="1">
      <c r="A4" s="277"/>
      <c r="B4" s="120" t="s">
        <v>111</v>
      </c>
      <c r="C4" s="120" t="s">
        <v>112</v>
      </c>
      <c r="D4" s="120" t="s">
        <v>113</v>
      </c>
      <c r="E4" s="120" t="s">
        <v>114</v>
      </c>
      <c r="F4" s="120" t="s">
        <v>115</v>
      </c>
      <c r="G4" s="120" t="s">
        <v>116</v>
      </c>
      <c r="H4" s="279"/>
      <c r="I4" s="44" t="s">
        <v>149</v>
      </c>
      <c r="J4" s="44" t="s">
        <v>150</v>
      </c>
      <c r="K4" s="186" t="s">
        <v>341</v>
      </c>
      <c r="L4" s="44"/>
      <c r="M4" s="44"/>
      <c r="N4" s="45"/>
    </row>
    <row r="5" spans="1:14" ht="29.1" customHeight="1">
      <c r="A5" s="121" t="s">
        <v>151</v>
      </c>
      <c r="B5" s="120" t="s">
        <v>152</v>
      </c>
      <c r="C5" s="120" t="s">
        <v>153</v>
      </c>
      <c r="D5" s="120" t="s">
        <v>154</v>
      </c>
      <c r="E5" s="120" t="s">
        <v>155</v>
      </c>
      <c r="F5" s="120" t="s">
        <v>156</v>
      </c>
      <c r="G5" s="120" t="s">
        <v>157</v>
      </c>
      <c r="H5" s="279"/>
      <c r="I5" s="120" t="s">
        <v>156</v>
      </c>
      <c r="J5" s="120" t="s">
        <v>156</v>
      </c>
      <c r="K5" s="187" t="s">
        <v>342</v>
      </c>
      <c r="L5" s="48"/>
      <c r="M5" s="48"/>
      <c r="N5" s="49"/>
    </row>
    <row r="6" spans="1:14" ht="29.1" customHeight="1">
      <c r="A6" s="122" t="s">
        <v>158</v>
      </c>
      <c r="B6" s="123">
        <f t="shared" ref="B6:B9" si="0">C6-1</f>
        <v>59</v>
      </c>
      <c r="C6" s="123">
        <f>D6-2</f>
        <v>60</v>
      </c>
      <c r="D6" s="124">
        <v>62</v>
      </c>
      <c r="E6" s="123">
        <f>D6+2</f>
        <v>64</v>
      </c>
      <c r="F6" s="123">
        <f>E6+2</f>
        <v>66</v>
      </c>
      <c r="G6" s="123">
        <f>F6+1</f>
        <v>67</v>
      </c>
      <c r="H6" s="279"/>
      <c r="I6" s="126"/>
      <c r="J6" s="126"/>
      <c r="K6" s="188" t="s">
        <v>343</v>
      </c>
      <c r="L6" s="50"/>
      <c r="M6" s="50"/>
      <c r="N6" s="51"/>
    </row>
    <row r="7" spans="1:14" ht="29.1" customHeight="1">
      <c r="A7" s="122" t="s">
        <v>159</v>
      </c>
      <c r="B7" s="123">
        <f t="shared" ref="B7:B8" si="1">C7-4</f>
        <v>92</v>
      </c>
      <c r="C7" s="123">
        <f t="shared" ref="C7:C8" si="2">D7-4</f>
        <v>96</v>
      </c>
      <c r="D7" s="124">
        <v>100</v>
      </c>
      <c r="E7" s="123">
        <f t="shared" ref="E7:E8" si="3">D7+4</f>
        <v>104</v>
      </c>
      <c r="F7" s="123">
        <f>E7+4</f>
        <v>108</v>
      </c>
      <c r="G7" s="123">
        <f t="shared" ref="G7:G8" si="4">F7+6</f>
        <v>114</v>
      </c>
      <c r="H7" s="279"/>
      <c r="I7" s="126" t="s">
        <v>160</v>
      </c>
      <c r="J7" s="126" t="s">
        <v>161</v>
      </c>
      <c r="K7" s="187" t="s">
        <v>344</v>
      </c>
      <c r="L7" s="48"/>
      <c r="M7" s="48"/>
      <c r="N7" s="53"/>
    </row>
    <row r="8" spans="1:14" ht="29.1" customHeight="1">
      <c r="A8" s="122" t="s">
        <v>162</v>
      </c>
      <c r="B8" s="123">
        <f t="shared" si="1"/>
        <v>97</v>
      </c>
      <c r="C8" s="123">
        <f t="shared" si="2"/>
        <v>101</v>
      </c>
      <c r="D8" s="124">
        <v>105</v>
      </c>
      <c r="E8" s="123">
        <f t="shared" si="3"/>
        <v>109</v>
      </c>
      <c r="F8" s="123">
        <f>E8+5</f>
        <v>114</v>
      </c>
      <c r="G8" s="123">
        <f t="shared" si="4"/>
        <v>120</v>
      </c>
      <c r="H8" s="279"/>
      <c r="I8" s="126" t="s">
        <v>163</v>
      </c>
      <c r="J8" s="126" t="s">
        <v>163</v>
      </c>
      <c r="K8" s="425" t="s">
        <v>345</v>
      </c>
      <c r="L8" s="50"/>
      <c r="M8" s="50"/>
      <c r="N8" s="52"/>
    </row>
    <row r="9" spans="1:14" ht="29.1" customHeight="1">
      <c r="A9" s="122" t="s">
        <v>164</v>
      </c>
      <c r="B9" s="123">
        <f t="shared" si="0"/>
        <v>58.5</v>
      </c>
      <c r="C9" s="123">
        <f>D9-1.5</f>
        <v>59.5</v>
      </c>
      <c r="D9" s="124">
        <v>61</v>
      </c>
      <c r="E9" s="123">
        <f>D9+1.5</f>
        <v>62.5</v>
      </c>
      <c r="F9" s="123">
        <f>E9+1.5</f>
        <v>64</v>
      </c>
      <c r="G9" s="123">
        <f>F9+1.1</f>
        <v>65.099999999999994</v>
      </c>
      <c r="H9" s="279"/>
      <c r="I9" s="126"/>
      <c r="J9" s="126"/>
      <c r="K9" s="188" t="s">
        <v>346</v>
      </c>
      <c r="L9" s="50"/>
      <c r="M9" s="50"/>
      <c r="N9" s="52"/>
    </row>
    <row r="10" spans="1:14" ht="29.1" customHeight="1">
      <c r="A10" s="122" t="s">
        <v>165</v>
      </c>
      <c r="B10" s="123">
        <f>C10-0.8</f>
        <v>18.399999999999999</v>
      </c>
      <c r="C10" s="123">
        <f>D10-0.8</f>
        <v>19.2</v>
      </c>
      <c r="D10" s="125">
        <v>20</v>
      </c>
      <c r="E10" s="123">
        <f>D10+0.8</f>
        <v>20.8</v>
      </c>
      <c r="F10" s="123">
        <f>E10+0.8</f>
        <v>21.6</v>
      </c>
      <c r="G10" s="123">
        <f>F10+1.3</f>
        <v>22.900000000000002</v>
      </c>
      <c r="H10" s="279"/>
      <c r="I10" s="126"/>
      <c r="J10" s="126"/>
      <c r="K10" s="188" t="s">
        <v>347</v>
      </c>
      <c r="L10" s="50"/>
      <c r="M10" s="50"/>
      <c r="N10" s="52"/>
    </row>
    <row r="11" spans="1:14" ht="29.1" customHeight="1">
      <c r="A11" s="122" t="s">
        <v>166</v>
      </c>
      <c r="B11" s="123">
        <f>C11-0.5</f>
        <v>9</v>
      </c>
      <c r="C11" s="123">
        <f>D11-0.5</f>
        <v>9.5</v>
      </c>
      <c r="D11" s="124">
        <v>10</v>
      </c>
      <c r="E11" s="123">
        <f>D11+0.5</f>
        <v>10.5</v>
      </c>
      <c r="F11" s="123">
        <f>E11+0.5</f>
        <v>11</v>
      </c>
      <c r="G11" s="123">
        <f>F11+0.7</f>
        <v>11.7</v>
      </c>
      <c r="H11" s="279"/>
      <c r="I11" s="126"/>
      <c r="J11" s="126"/>
      <c r="K11" s="188" t="s">
        <v>343</v>
      </c>
      <c r="L11" s="50"/>
      <c r="M11" s="50"/>
      <c r="N11" s="52"/>
    </row>
    <row r="12" spans="1:14" ht="29.1" customHeight="1">
      <c r="A12" s="122" t="s">
        <v>167</v>
      </c>
      <c r="B12" s="123">
        <f>C12-1</f>
        <v>53</v>
      </c>
      <c r="C12" s="123">
        <f>D12-1</f>
        <v>54</v>
      </c>
      <c r="D12" s="124">
        <v>55</v>
      </c>
      <c r="E12" s="123">
        <f>D12+1</f>
        <v>56</v>
      </c>
      <c r="F12" s="123">
        <f>E12+1</f>
        <v>57</v>
      </c>
      <c r="G12" s="123">
        <f>F12+1.5</f>
        <v>58.5</v>
      </c>
      <c r="H12" s="279"/>
      <c r="I12" s="126" t="s">
        <v>161</v>
      </c>
      <c r="J12" s="126" t="s">
        <v>161</v>
      </c>
      <c r="K12" s="188" t="s">
        <v>346</v>
      </c>
      <c r="L12" s="50"/>
      <c r="M12" s="50"/>
      <c r="N12" s="52"/>
    </row>
    <row r="13" spans="1:14" ht="29.1" customHeight="1">
      <c r="A13" s="122"/>
      <c r="B13" s="123"/>
      <c r="C13" s="123"/>
      <c r="D13" s="124"/>
      <c r="E13" s="123"/>
      <c r="F13" s="123"/>
      <c r="G13" s="123"/>
      <c r="H13" s="279"/>
      <c r="I13" s="126"/>
      <c r="J13" s="126"/>
      <c r="K13" s="188" t="s">
        <v>348</v>
      </c>
      <c r="L13" s="50"/>
      <c r="M13" s="50"/>
      <c r="N13" s="52"/>
    </row>
    <row r="14" spans="1:14" ht="29.1" customHeight="1">
      <c r="A14" s="122"/>
      <c r="B14" s="123"/>
      <c r="C14" s="123"/>
      <c r="D14" s="124"/>
      <c r="E14" s="123"/>
      <c r="F14" s="123"/>
      <c r="G14" s="123"/>
      <c r="H14" s="279"/>
      <c r="I14" s="126"/>
      <c r="J14" s="126"/>
      <c r="K14" s="50"/>
      <c r="L14" s="50"/>
      <c r="M14" s="50"/>
      <c r="N14" s="52"/>
    </row>
    <row r="15" spans="1:14" ht="14.25">
      <c r="A15" s="20" t="s">
        <v>168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4.25">
      <c r="A16" s="42"/>
      <c r="B16" s="42"/>
      <c r="C16" s="42"/>
      <c r="D16" s="42"/>
      <c r="E16" s="42"/>
      <c r="F16" s="42"/>
      <c r="G16" s="42"/>
      <c r="H16" s="42"/>
      <c r="I16" s="424" t="s">
        <v>349</v>
      </c>
      <c r="J16" s="58">
        <v>44680</v>
      </c>
      <c r="K16" s="41" t="s">
        <v>169</v>
      </c>
      <c r="L16" s="424" t="s">
        <v>350</v>
      </c>
      <c r="M16" s="41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7" customWidth="1"/>
    <col min="2" max="16384" width="10" style="87"/>
  </cols>
  <sheetData>
    <row r="1" spans="1:11" ht="22.5" customHeight="1">
      <c r="A1" s="280" t="s">
        <v>171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7.25" customHeight="1">
      <c r="A2" s="88" t="s">
        <v>53</v>
      </c>
      <c r="B2" s="198"/>
      <c r="C2" s="198"/>
      <c r="D2" s="199" t="s">
        <v>55</v>
      </c>
      <c r="E2" s="199"/>
      <c r="F2" s="198"/>
      <c r="G2" s="198"/>
      <c r="H2" s="89" t="s">
        <v>57</v>
      </c>
      <c r="I2" s="200"/>
      <c r="J2" s="200"/>
      <c r="K2" s="201"/>
    </row>
    <row r="3" spans="1:11" ht="16.5" customHeight="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spans="1:11" ht="16.5" customHeight="1">
      <c r="A4" s="92" t="s">
        <v>62</v>
      </c>
      <c r="B4" s="281"/>
      <c r="C4" s="282"/>
      <c r="D4" s="210" t="s">
        <v>64</v>
      </c>
      <c r="E4" s="211"/>
      <c r="F4" s="212"/>
      <c r="G4" s="213"/>
      <c r="H4" s="210" t="s">
        <v>172</v>
      </c>
      <c r="I4" s="211"/>
      <c r="J4" s="107" t="s">
        <v>67</v>
      </c>
      <c r="K4" s="116" t="s">
        <v>68</v>
      </c>
    </row>
    <row r="5" spans="1:11" ht="16.5" customHeight="1">
      <c r="A5" s="95" t="s">
        <v>69</v>
      </c>
      <c r="B5" s="283"/>
      <c r="C5" s="284"/>
      <c r="D5" s="210" t="s">
        <v>173</v>
      </c>
      <c r="E5" s="211"/>
      <c r="F5" s="281"/>
      <c r="G5" s="282"/>
      <c r="H5" s="210" t="s">
        <v>174</v>
      </c>
      <c r="I5" s="211"/>
      <c r="J5" s="107" t="s">
        <v>67</v>
      </c>
      <c r="K5" s="116" t="s">
        <v>68</v>
      </c>
    </row>
    <row r="6" spans="1:11" ht="16.5" customHeight="1">
      <c r="A6" s="92" t="s">
        <v>73</v>
      </c>
      <c r="B6" s="96"/>
      <c r="C6" s="97"/>
      <c r="D6" s="210" t="s">
        <v>175</v>
      </c>
      <c r="E6" s="211"/>
      <c r="F6" s="281"/>
      <c r="G6" s="282"/>
      <c r="H6" s="285" t="s">
        <v>176</v>
      </c>
      <c r="I6" s="286"/>
      <c r="J6" s="286"/>
      <c r="K6" s="287"/>
    </row>
    <row r="7" spans="1:11" ht="16.5" customHeight="1">
      <c r="A7" s="92" t="s">
        <v>76</v>
      </c>
      <c r="B7" s="281"/>
      <c r="C7" s="282"/>
      <c r="D7" s="92" t="s">
        <v>177</v>
      </c>
      <c r="E7" s="94"/>
      <c r="F7" s="281"/>
      <c r="G7" s="282"/>
      <c r="H7" s="288"/>
      <c r="I7" s="208"/>
      <c r="J7" s="208"/>
      <c r="K7" s="209"/>
    </row>
    <row r="8" spans="1:11" ht="16.5" customHeight="1">
      <c r="A8" s="100" t="s">
        <v>79</v>
      </c>
      <c r="B8" s="216"/>
      <c r="C8" s="217"/>
      <c r="D8" s="218" t="s">
        <v>80</v>
      </c>
      <c r="E8" s="219"/>
      <c r="F8" s="220"/>
      <c r="G8" s="221"/>
      <c r="H8" s="218"/>
      <c r="I8" s="219"/>
      <c r="J8" s="219"/>
      <c r="K8" s="228"/>
    </row>
    <row r="9" spans="1:11" ht="16.5" customHeight="1">
      <c r="A9" s="289" t="s">
        <v>178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101" t="s">
        <v>84</v>
      </c>
      <c r="B10" s="102" t="s">
        <v>85</v>
      </c>
      <c r="C10" s="103" t="s">
        <v>86</v>
      </c>
      <c r="D10" s="104"/>
      <c r="E10" s="105" t="s">
        <v>89</v>
      </c>
      <c r="F10" s="102" t="s">
        <v>85</v>
      </c>
      <c r="G10" s="103" t="s">
        <v>86</v>
      </c>
      <c r="H10" s="102"/>
      <c r="I10" s="105" t="s">
        <v>87</v>
      </c>
      <c r="J10" s="102" t="s">
        <v>85</v>
      </c>
      <c r="K10" s="117" t="s">
        <v>86</v>
      </c>
    </row>
    <row r="11" spans="1:11" ht="16.5" customHeight="1">
      <c r="A11" s="95" t="s">
        <v>90</v>
      </c>
      <c r="B11" s="106" t="s">
        <v>85</v>
      </c>
      <c r="C11" s="107" t="s">
        <v>86</v>
      </c>
      <c r="D11" s="108"/>
      <c r="E11" s="109" t="s">
        <v>92</v>
      </c>
      <c r="F11" s="106" t="s">
        <v>85</v>
      </c>
      <c r="G11" s="107" t="s">
        <v>86</v>
      </c>
      <c r="H11" s="106"/>
      <c r="I11" s="109" t="s">
        <v>97</v>
      </c>
      <c r="J11" s="106" t="s">
        <v>85</v>
      </c>
      <c r="K11" s="116" t="s">
        <v>86</v>
      </c>
    </row>
    <row r="12" spans="1:11" ht="16.5" customHeight="1">
      <c r="A12" s="218" t="s">
        <v>126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90" t="s">
        <v>179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93"/>
      <c r="J14" s="293"/>
      <c r="K14" s="294"/>
    </row>
    <row r="15" spans="1:11" ht="16.5" customHeight="1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290" t="s">
        <v>180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291"/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05" t="s">
        <v>123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124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47" t="s">
        <v>125</v>
      </c>
      <c r="B23" s="248"/>
      <c r="C23" s="107" t="s">
        <v>67</v>
      </c>
      <c r="D23" s="107" t="s">
        <v>68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311" t="s">
        <v>181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>
      <c r="A26" s="289" t="s">
        <v>131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90" t="s">
        <v>132</v>
      </c>
      <c r="B27" s="103" t="s">
        <v>95</v>
      </c>
      <c r="C27" s="103" t="s">
        <v>96</v>
      </c>
      <c r="D27" s="103" t="s">
        <v>88</v>
      </c>
      <c r="E27" s="91" t="s">
        <v>133</v>
      </c>
      <c r="F27" s="103" t="s">
        <v>95</v>
      </c>
      <c r="G27" s="103" t="s">
        <v>96</v>
      </c>
      <c r="H27" s="103" t="s">
        <v>88</v>
      </c>
      <c r="I27" s="91" t="s">
        <v>134</v>
      </c>
      <c r="J27" s="103" t="s">
        <v>95</v>
      </c>
      <c r="K27" s="117" t="s">
        <v>96</v>
      </c>
    </row>
    <row r="28" spans="1:11" ht="16.5" customHeight="1">
      <c r="A28" s="98" t="s">
        <v>87</v>
      </c>
      <c r="B28" s="107" t="s">
        <v>95</v>
      </c>
      <c r="C28" s="107" t="s">
        <v>96</v>
      </c>
      <c r="D28" s="107" t="s">
        <v>88</v>
      </c>
      <c r="E28" s="111" t="s">
        <v>94</v>
      </c>
      <c r="F28" s="107" t="s">
        <v>95</v>
      </c>
      <c r="G28" s="107" t="s">
        <v>96</v>
      </c>
      <c r="H28" s="107" t="s">
        <v>88</v>
      </c>
      <c r="I28" s="111" t="s">
        <v>105</v>
      </c>
      <c r="J28" s="107" t="s">
        <v>95</v>
      </c>
      <c r="K28" s="116" t="s">
        <v>96</v>
      </c>
    </row>
    <row r="29" spans="1:11" ht="16.5" customHeight="1">
      <c r="A29" s="210" t="s">
        <v>98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19" t="s">
        <v>182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19" t="s">
        <v>183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spans="1:11" ht="18" customHeight="1">
      <c r="A45" s="323" t="s">
        <v>126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>
      <c r="A48" s="112" t="s">
        <v>136</v>
      </c>
      <c r="B48" s="326" t="s">
        <v>137</v>
      </c>
      <c r="C48" s="326"/>
      <c r="D48" s="113" t="s">
        <v>138</v>
      </c>
      <c r="E48" s="114"/>
      <c r="F48" s="113" t="s">
        <v>140</v>
      </c>
      <c r="G48" s="115"/>
      <c r="H48" s="327" t="s">
        <v>141</v>
      </c>
      <c r="I48" s="327"/>
      <c r="J48" s="326"/>
      <c r="K48" s="328"/>
    </row>
    <row r="49" spans="1:11" ht="16.5" customHeight="1">
      <c r="A49" s="329" t="s">
        <v>184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12" t="s">
        <v>136</v>
      </c>
      <c r="B52" s="326" t="s">
        <v>137</v>
      </c>
      <c r="C52" s="326"/>
      <c r="D52" s="113" t="s">
        <v>138</v>
      </c>
      <c r="E52" s="113"/>
      <c r="F52" s="113" t="s">
        <v>140</v>
      </c>
      <c r="G52" s="113"/>
      <c r="H52" s="327" t="s">
        <v>141</v>
      </c>
      <c r="I52" s="327"/>
      <c r="J52" s="338"/>
      <c r="K52" s="33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D37" sqref="D37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1" t="s">
        <v>62</v>
      </c>
      <c r="B2" s="272"/>
      <c r="C2" s="272"/>
      <c r="D2" s="22" t="s">
        <v>69</v>
      </c>
      <c r="E2" s="272"/>
      <c r="F2" s="272"/>
      <c r="G2" s="272"/>
      <c r="H2" s="278"/>
      <c r="I2" s="43" t="s">
        <v>57</v>
      </c>
      <c r="J2" s="272"/>
      <c r="K2" s="272"/>
      <c r="L2" s="272"/>
      <c r="M2" s="272"/>
      <c r="N2" s="273"/>
    </row>
    <row r="3" spans="1:14" ht="29.1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ht="29.1" customHeight="1">
      <c r="A4" s="277"/>
      <c r="B4" s="23" t="s">
        <v>112</v>
      </c>
      <c r="C4" s="23" t="s">
        <v>113</v>
      </c>
      <c r="D4" s="24" t="s">
        <v>114</v>
      </c>
      <c r="E4" s="23" t="s">
        <v>115</v>
      </c>
      <c r="F4" s="23" t="s">
        <v>116</v>
      </c>
      <c r="G4" s="23" t="s">
        <v>117</v>
      </c>
      <c r="H4" s="279"/>
      <c r="I4" s="44" t="s">
        <v>185</v>
      </c>
      <c r="J4" s="44" t="s">
        <v>186</v>
      </c>
      <c r="K4" s="44"/>
      <c r="L4" s="44"/>
      <c r="M4" s="44"/>
      <c r="N4" s="45"/>
    </row>
    <row r="5" spans="1:14" ht="29.1" customHeight="1">
      <c r="A5" s="277"/>
      <c r="B5" s="25"/>
      <c r="C5" s="25"/>
      <c r="D5" s="24"/>
      <c r="E5" s="25"/>
      <c r="F5" s="25"/>
      <c r="G5" s="25"/>
      <c r="H5" s="279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79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79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79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79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79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79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79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79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79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340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187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188</v>
      </c>
      <c r="J18" s="58"/>
      <c r="K18" s="41" t="s">
        <v>169</v>
      </c>
      <c r="L18" s="41"/>
      <c r="M18" s="41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341" t="s">
        <v>189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>
      <c r="A2" s="62" t="s">
        <v>53</v>
      </c>
      <c r="B2" s="342"/>
      <c r="C2" s="342"/>
      <c r="D2" s="63" t="s">
        <v>62</v>
      </c>
      <c r="E2" s="64"/>
      <c r="F2" s="65" t="s">
        <v>190</v>
      </c>
      <c r="G2" s="343"/>
      <c r="H2" s="343"/>
      <c r="I2" s="82" t="s">
        <v>57</v>
      </c>
      <c r="J2" s="343"/>
      <c r="K2" s="344"/>
    </row>
    <row r="3" spans="1:11">
      <c r="A3" s="66" t="s">
        <v>76</v>
      </c>
      <c r="B3" s="345"/>
      <c r="C3" s="345"/>
      <c r="D3" s="67" t="s">
        <v>191</v>
      </c>
      <c r="E3" s="346"/>
      <c r="F3" s="347"/>
      <c r="G3" s="347"/>
      <c r="H3" s="309" t="s">
        <v>192</v>
      </c>
      <c r="I3" s="309"/>
      <c r="J3" s="309"/>
      <c r="K3" s="310"/>
    </row>
    <row r="4" spans="1:11">
      <c r="A4" s="68" t="s">
        <v>73</v>
      </c>
      <c r="B4" s="69"/>
      <c r="C4" s="69"/>
      <c r="D4" s="70" t="s">
        <v>193</v>
      </c>
      <c r="E4" s="347"/>
      <c r="F4" s="347"/>
      <c r="G4" s="347"/>
      <c r="H4" s="248" t="s">
        <v>194</v>
      </c>
      <c r="I4" s="248"/>
      <c r="J4" s="79" t="s">
        <v>67</v>
      </c>
      <c r="K4" s="85" t="s">
        <v>68</v>
      </c>
    </row>
    <row r="5" spans="1:11">
      <c r="A5" s="68" t="s">
        <v>195</v>
      </c>
      <c r="B5" s="345"/>
      <c r="C5" s="345"/>
      <c r="D5" s="67" t="s">
        <v>196</v>
      </c>
      <c r="E5" s="67" t="s">
        <v>197</v>
      </c>
      <c r="F5" s="67" t="s">
        <v>198</v>
      </c>
      <c r="G5" s="67" t="s">
        <v>199</v>
      </c>
      <c r="H5" s="248" t="s">
        <v>200</v>
      </c>
      <c r="I5" s="248"/>
      <c r="J5" s="79" t="s">
        <v>67</v>
      </c>
      <c r="K5" s="85" t="s">
        <v>68</v>
      </c>
    </row>
    <row r="6" spans="1:11">
      <c r="A6" s="71" t="s">
        <v>201</v>
      </c>
      <c r="B6" s="348"/>
      <c r="C6" s="348"/>
      <c r="D6" s="72" t="s">
        <v>202</v>
      </c>
      <c r="E6" s="73"/>
      <c r="F6" s="74"/>
      <c r="G6" s="72"/>
      <c r="H6" s="349" t="s">
        <v>203</v>
      </c>
      <c r="I6" s="349"/>
      <c r="J6" s="74" t="s">
        <v>67</v>
      </c>
      <c r="K6" s="86" t="s">
        <v>68</v>
      </c>
    </row>
    <row r="7" spans="1:11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>
      <c r="A8" s="78" t="s">
        <v>204</v>
      </c>
      <c r="B8" s="65" t="s">
        <v>205</v>
      </c>
      <c r="C8" s="65" t="s">
        <v>206</v>
      </c>
      <c r="D8" s="65" t="s">
        <v>207</v>
      </c>
      <c r="E8" s="65" t="s">
        <v>208</v>
      </c>
      <c r="F8" s="65" t="s">
        <v>209</v>
      </c>
      <c r="G8" s="350" t="s">
        <v>79</v>
      </c>
      <c r="H8" s="351"/>
      <c r="I8" s="351"/>
      <c r="J8" s="351"/>
      <c r="K8" s="352"/>
    </row>
    <row r="9" spans="1:11">
      <c r="A9" s="247" t="s">
        <v>210</v>
      </c>
      <c r="B9" s="248"/>
      <c r="C9" s="79" t="s">
        <v>67</v>
      </c>
      <c r="D9" s="79" t="s">
        <v>68</v>
      </c>
      <c r="E9" s="67" t="s">
        <v>211</v>
      </c>
      <c r="F9" s="80" t="s">
        <v>212</v>
      </c>
      <c r="G9" s="353"/>
      <c r="H9" s="354"/>
      <c r="I9" s="354"/>
      <c r="J9" s="354"/>
      <c r="K9" s="355"/>
    </row>
    <row r="10" spans="1:11">
      <c r="A10" s="247" t="s">
        <v>213</v>
      </c>
      <c r="B10" s="248"/>
      <c r="C10" s="79" t="s">
        <v>67</v>
      </c>
      <c r="D10" s="79" t="s">
        <v>68</v>
      </c>
      <c r="E10" s="67" t="s">
        <v>214</v>
      </c>
      <c r="F10" s="80" t="s">
        <v>215</v>
      </c>
      <c r="G10" s="353" t="s">
        <v>216</v>
      </c>
      <c r="H10" s="354"/>
      <c r="I10" s="354"/>
      <c r="J10" s="354"/>
      <c r="K10" s="355"/>
    </row>
    <row r="11" spans="1:11">
      <c r="A11" s="356" t="s">
        <v>178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>
      <c r="A12" s="66" t="s">
        <v>89</v>
      </c>
      <c r="B12" s="79" t="s">
        <v>85</v>
      </c>
      <c r="C12" s="79" t="s">
        <v>86</v>
      </c>
      <c r="D12" s="80"/>
      <c r="E12" s="67" t="s">
        <v>87</v>
      </c>
      <c r="F12" s="79" t="s">
        <v>85</v>
      </c>
      <c r="G12" s="79" t="s">
        <v>86</v>
      </c>
      <c r="H12" s="79"/>
      <c r="I12" s="67" t="s">
        <v>217</v>
      </c>
      <c r="J12" s="79" t="s">
        <v>85</v>
      </c>
      <c r="K12" s="85" t="s">
        <v>86</v>
      </c>
    </row>
    <row r="13" spans="1:11">
      <c r="A13" s="66" t="s">
        <v>92</v>
      </c>
      <c r="B13" s="79" t="s">
        <v>85</v>
      </c>
      <c r="C13" s="79" t="s">
        <v>86</v>
      </c>
      <c r="D13" s="80"/>
      <c r="E13" s="67" t="s">
        <v>97</v>
      </c>
      <c r="F13" s="79" t="s">
        <v>85</v>
      </c>
      <c r="G13" s="79" t="s">
        <v>86</v>
      </c>
      <c r="H13" s="79"/>
      <c r="I13" s="67" t="s">
        <v>218</v>
      </c>
      <c r="J13" s="79" t="s">
        <v>85</v>
      </c>
      <c r="K13" s="85" t="s">
        <v>86</v>
      </c>
    </row>
    <row r="14" spans="1:11">
      <c r="A14" s="71" t="s">
        <v>219</v>
      </c>
      <c r="B14" s="74" t="s">
        <v>85</v>
      </c>
      <c r="C14" s="74" t="s">
        <v>86</v>
      </c>
      <c r="D14" s="73"/>
      <c r="E14" s="72" t="s">
        <v>220</v>
      </c>
      <c r="F14" s="74" t="s">
        <v>85</v>
      </c>
      <c r="G14" s="74" t="s">
        <v>86</v>
      </c>
      <c r="H14" s="74"/>
      <c r="I14" s="72" t="s">
        <v>221</v>
      </c>
      <c r="J14" s="74" t="s">
        <v>85</v>
      </c>
      <c r="K14" s="86" t="s">
        <v>86</v>
      </c>
    </row>
    <row r="15" spans="1:11">
      <c r="A15" s="75"/>
      <c r="B15" s="81"/>
      <c r="C15" s="81"/>
      <c r="D15" s="76"/>
      <c r="E15" s="75"/>
      <c r="F15" s="81"/>
      <c r="G15" s="81"/>
      <c r="H15" s="81"/>
      <c r="I15" s="75"/>
      <c r="J15" s="81"/>
      <c r="K15" s="81"/>
    </row>
    <row r="16" spans="1:11" s="59" customFormat="1">
      <c r="A16" s="306" t="s">
        <v>222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47" t="s">
        <v>223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59"/>
    </row>
    <row r="18" spans="1:11">
      <c r="A18" s="247" t="s">
        <v>224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59"/>
    </row>
    <row r="19" spans="1:11">
      <c r="A19" s="360"/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1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>
      <c r="A21" s="363"/>
      <c r="B21" s="364"/>
      <c r="C21" s="364"/>
      <c r="D21" s="364"/>
      <c r="E21" s="364"/>
      <c r="F21" s="364"/>
      <c r="G21" s="364"/>
      <c r="H21" s="364"/>
      <c r="I21" s="364"/>
      <c r="J21" s="364"/>
      <c r="K21" s="365"/>
    </row>
    <row r="22" spans="1:11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8"/>
    </row>
    <row r="24" spans="1:11">
      <c r="A24" s="247" t="s">
        <v>125</v>
      </c>
      <c r="B24" s="248"/>
      <c r="C24" s="79" t="s">
        <v>67</v>
      </c>
      <c r="D24" s="79" t="s">
        <v>68</v>
      </c>
      <c r="E24" s="309"/>
      <c r="F24" s="309"/>
      <c r="G24" s="309"/>
      <c r="H24" s="309"/>
      <c r="I24" s="309"/>
      <c r="J24" s="309"/>
      <c r="K24" s="310"/>
    </row>
    <row r="25" spans="1:11">
      <c r="A25" s="83" t="s">
        <v>225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</row>
    <row r="27" spans="1:11">
      <c r="A27" s="372" t="s">
        <v>226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375"/>
    </row>
    <row r="29" spans="1:11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5"/>
    </row>
    <row r="30" spans="1:11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375"/>
    </row>
    <row r="32" spans="1:11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3" ht="23.1" customHeight="1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spans="1:13" ht="23.1" customHeight="1">
      <c r="A34" s="363"/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3" ht="23.1" customHeight="1">
      <c r="A35" s="376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3" ht="23.1" customHeight="1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1:13" ht="18.75" customHeight="1">
      <c r="A37" s="380" t="s">
        <v>227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spans="1:13" s="60" customFormat="1" ht="18.75" customHeight="1">
      <c r="A38" s="247" t="s">
        <v>228</v>
      </c>
      <c r="B38" s="248"/>
      <c r="C38" s="248"/>
      <c r="D38" s="309" t="s">
        <v>229</v>
      </c>
      <c r="E38" s="309"/>
      <c r="F38" s="383" t="s">
        <v>230</v>
      </c>
      <c r="G38" s="384"/>
      <c r="H38" s="248" t="s">
        <v>231</v>
      </c>
      <c r="I38" s="248"/>
      <c r="J38" s="248" t="s">
        <v>232</v>
      </c>
      <c r="K38" s="359"/>
    </row>
    <row r="39" spans="1:13" ht="18.75" customHeight="1">
      <c r="A39" s="68" t="s">
        <v>126</v>
      </c>
      <c r="B39" s="248" t="s">
        <v>233</v>
      </c>
      <c r="C39" s="248"/>
      <c r="D39" s="248"/>
      <c r="E39" s="248"/>
      <c r="F39" s="248"/>
      <c r="G39" s="248"/>
      <c r="H39" s="248"/>
      <c r="I39" s="248"/>
      <c r="J39" s="248"/>
      <c r="K39" s="359"/>
      <c r="M39" s="60"/>
    </row>
    <row r="40" spans="1:13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59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59"/>
    </row>
    <row r="42" spans="1:13" ht="32.1" customHeight="1">
      <c r="A42" s="71" t="s">
        <v>136</v>
      </c>
      <c r="B42" s="385" t="s">
        <v>234</v>
      </c>
      <c r="C42" s="385"/>
      <c r="D42" s="72" t="s">
        <v>235</v>
      </c>
      <c r="E42" s="73"/>
      <c r="F42" s="72" t="s">
        <v>140</v>
      </c>
      <c r="G42" s="84"/>
      <c r="H42" s="386" t="s">
        <v>141</v>
      </c>
      <c r="I42" s="386"/>
      <c r="J42" s="385"/>
      <c r="K42" s="38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1" t="s">
        <v>62</v>
      </c>
      <c r="B2" s="272"/>
      <c r="C2" s="272"/>
      <c r="D2" s="22" t="s">
        <v>69</v>
      </c>
      <c r="E2" s="272"/>
      <c r="F2" s="272"/>
      <c r="G2" s="272"/>
      <c r="H2" s="278"/>
      <c r="I2" s="43" t="s">
        <v>57</v>
      </c>
      <c r="J2" s="272"/>
      <c r="K2" s="272"/>
      <c r="L2" s="272"/>
      <c r="M2" s="272"/>
      <c r="N2" s="273"/>
    </row>
    <row r="3" spans="1:14" ht="29.1" customHeight="1">
      <c r="A3" s="277" t="s">
        <v>146</v>
      </c>
      <c r="B3" s="274" t="s">
        <v>147</v>
      </c>
      <c r="C3" s="274"/>
      <c r="D3" s="274"/>
      <c r="E3" s="274"/>
      <c r="F3" s="274"/>
      <c r="G3" s="274"/>
      <c r="H3" s="279"/>
      <c r="I3" s="275" t="s">
        <v>148</v>
      </c>
      <c r="J3" s="275"/>
      <c r="K3" s="275"/>
      <c r="L3" s="275"/>
      <c r="M3" s="275"/>
      <c r="N3" s="276"/>
    </row>
    <row r="4" spans="1:14" ht="29.1" customHeight="1">
      <c r="A4" s="277"/>
      <c r="B4" s="23" t="s">
        <v>112</v>
      </c>
      <c r="C4" s="23" t="s">
        <v>113</v>
      </c>
      <c r="D4" s="24" t="s">
        <v>114</v>
      </c>
      <c r="E4" s="23" t="s">
        <v>115</v>
      </c>
      <c r="F4" s="23" t="s">
        <v>116</v>
      </c>
      <c r="G4" s="23" t="s">
        <v>117</v>
      </c>
      <c r="H4" s="279"/>
      <c r="I4" s="44"/>
      <c r="J4" s="44"/>
      <c r="K4" s="44"/>
      <c r="L4" s="44"/>
      <c r="M4" s="44"/>
      <c r="N4" s="45"/>
    </row>
    <row r="5" spans="1:14" ht="29.1" customHeight="1">
      <c r="A5" s="277"/>
      <c r="B5" s="25"/>
      <c r="C5" s="25"/>
      <c r="D5" s="24"/>
      <c r="E5" s="25"/>
      <c r="F5" s="25"/>
      <c r="G5" s="25"/>
      <c r="H5" s="279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79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79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79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79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79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79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79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79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79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340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236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188</v>
      </c>
      <c r="J18" s="58"/>
      <c r="K18" s="41" t="s">
        <v>169</v>
      </c>
      <c r="L18" s="41"/>
      <c r="M18" s="41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2.125" style="19" customWidth="1"/>
    <col min="3" max="3" width="12.875" style="19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8" t="s">
        <v>237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>
      <c r="A2" s="399" t="s">
        <v>238</v>
      </c>
      <c r="B2" s="400" t="s">
        <v>239</v>
      </c>
      <c r="C2" s="400" t="s">
        <v>240</v>
      </c>
      <c r="D2" s="400" t="s">
        <v>241</v>
      </c>
      <c r="E2" s="400" t="s">
        <v>242</v>
      </c>
      <c r="F2" s="400" t="s">
        <v>243</v>
      </c>
      <c r="G2" s="400" t="s">
        <v>244</v>
      </c>
      <c r="H2" s="400" t="s">
        <v>245</v>
      </c>
      <c r="I2" s="3" t="s">
        <v>246</v>
      </c>
      <c r="J2" s="3" t="s">
        <v>247</v>
      </c>
      <c r="K2" s="3" t="s">
        <v>248</v>
      </c>
      <c r="L2" s="3" t="s">
        <v>249</v>
      </c>
      <c r="M2" s="3" t="s">
        <v>250</v>
      </c>
      <c r="N2" s="400" t="s">
        <v>251</v>
      </c>
      <c r="O2" s="400" t="s">
        <v>252</v>
      </c>
    </row>
    <row r="3" spans="1:15" s="1" customFormat="1" ht="16.5">
      <c r="A3" s="399"/>
      <c r="B3" s="401"/>
      <c r="C3" s="401"/>
      <c r="D3" s="401"/>
      <c r="E3" s="401"/>
      <c r="F3" s="401"/>
      <c r="G3" s="401"/>
      <c r="H3" s="401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401"/>
      <c r="O3" s="401"/>
    </row>
    <row r="4" spans="1:15" ht="21">
      <c r="A4" s="5">
        <v>1</v>
      </c>
      <c r="B4" s="6">
        <v>36</v>
      </c>
      <c r="C4" s="6" t="s">
        <v>254</v>
      </c>
      <c r="D4" s="178" t="s">
        <v>255</v>
      </c>
      <c r="E4" s="6" t="s">
        <v>63</v>
      </c>
      <c r="F4" s="179" t="s">
        <v>256</v>
      </c>
      <c r="G4" s="6" t="s">
        <v>67</v>
      </c>
      <c r="H4" s="6" t="s">
        <v>67</v>
      </c>
      <c r="I4" s="6">
        <v>3</v>
      </c>
      <c r="J4" s="6">
        <v>2</v>
      </c>
      <c r="K4" s="6">
        <v>2</v>
      </c>
      <c r="L4" s="6">
        <v>4</v>
      </c>
      <c r="M4" s="6">
        <v>3</v>
      </c>
      <c r="N4" s="6">
        <f t="shared" ref="N4:N7" si="0">SUM(I4:M4)</f>
        <v>14</v>
      </c>
      <c r="O4" s="6" t="s">
        <v>257</v>
      </c>
    </row>
    <row r="5" spans="1:15" ht="31.5">
      <c r="A5" s="5">
        <v>2</v>
      </c>
      <c r="B5" s="6">
        <v>1102</v>
      </c>
      <c r="C5" s="6" t="s">
        <v>254</v>
      </c>
      <c r="D5" s="180" t="s">
        <v>258</v>
      </c>
      <c r="E5" s="6" t="s">
        <v>63</v>
      </c>
      <c r="F5" s="179" t="s">
        <v>256</v>
      </c>
      <c r="G5" s="6" t="s">
        <v>67</v>
      </c>
      <c r="H5" s="6" t="s">
        <v>67</v>
      </c>
      <c r="I5" s="6">
        <v>4</v>
      </c>
      <c r="J5" s="6">
        <v>2</v>
      </c>
      <c r="K5" s="6">
        <v>2</v>
      </c>
      <c r="L5" s="6">
        <v>3</v>
      </c>
      <c r="M5" s="6">
        <v>3</v>
      </c>
      <c r="N5" s="6">
        <f t="shared" si="0"/>
        <v>14</v>
      </c>
      <c r="O5" s="6" t="s">
        <v>257</v>
      </c>
    </row>
    <row r="6" spans="1:15" ht="31.5">
      <c r="A6" s="5">
        <v>3</v>
      </c>
      <c r="B6" s="6">
        <v>1106</v>
      </c>
      <c r="C6" s="6" t="s">
        <v>254</v>
      </c>
      <c r="D6" s="178" t="s">
        <v>259</v>
      </c>
      <c r="E6" s="6" t="s">
        <v>63</v>
      </c>
      <c r="F6" s="179" t="s">
        <v>256</v>
      </c>
      <c r="G6" s="6" t="s">
        <v>67</v>
      </c>
      <c r="H6" s="6" t="s">
        <v>67</v>
      </c>
      <c r="I6" s="6">
        <v>2</v>
      </c>
      <c r="J6" s="6">
        <v>3</v>
      </c>
      <c r="K6" s="6">
        <v>2</v>
      </c>
      <c r="L6" s="6">
        <v>4</v>
      </c>
      <c r="M6" s="6">
        <v>2</v>
      </c>
      <c r="N6" s="6">
        <f t="shared" si="0"/>
        <v>13</v>
      </c>
      <c r="O6" s="6" t="s">
        <v>257</v>
      </c>
    </row>
    <row r="7" spans="1:15" ht="31.5">
      <c r="A7" s="5">
        <v>4</v>
      </c>
      <c r="B7" s="6">
        <v>1110</v>
      </c>
      <c r="C7" s="6" t="s">
        <v>260</v>
      </c>
      <c r="D7" s="180" t="s">
        <v>261</v>
      </c>
      <c r="E7" s="6" t="s">
        <v>63</v>
      </c>
      <c r="F7" s="179" t="s">
        <v>256</v>
      </c>
      <c r="G7" s="6" t="s">
        <v>67</v>
      </c>
      <c r="H7" s="6" t="s">
        <v>67</v>
      </c>
      <c r="I7" s="6">
        <v>3</v>
      </c>
      <c r="J7" s="6">
        <v>2</v>
      </c>
      <c r="K7" s="6">
        <v>3</v>
      </c>
      <c r="L7" s="6">
        <v>2</v>
      </c>
      <c r="M7" s="6">
        <v>2</v>
      </c>
      <c r="N7" s="6">
        <f t="shared" si="0"/>
        <v>12</v>
      </c>
      <c r="O7" s="6" t="s">
        <v>257</v>
      </c>
    </row>
    <row r="8" spans="1:15">
      <c r="A8" s="5"/>
      <c r="B8" s="6"/>
      <c r="C8" s="6"/>
      <c r="D8" s="16"/>
      <c r="E8" s="6"/>
      <c r="F8" s="1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17"/>
      <c r="E9" s="6"/>
      <c r="F9" s="18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9" t="s">
        <v>262</v>
      </c>
      <c r="B12" s="390"/>
      <c r="C12" s="390"/>
      <c r="D12" s="391"/>
      <c r="E12" s="392"/>
      <c r="F12" s="393"/>
      <c r="G12" s="393"/>
      <c r="H12" s="393"/>
      <c r="I12" s="394"/>
      <c r="J12" s="389" t="s">
        <v>263</v>
      </c>
      <c r="K12" s="395"/>
      <c r="L12" s="395"/>
      <c r="M12" s="391"/>
      <c r="N12" s="7"/>
      <c r="O12" s="9"/>
    </row>
    <row r="13" spans="1:15" ht="16.5">
      <c r="A13" s="396" t="s">
        <v>264</v>
      </c>
      <c r="B13" s="397"/>
      <c r="C13" s="397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2022-04-29T07:53:40Z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