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2FW\TAEECK91915\4-19首期\"/>
    </mc:Choice>
  </mc:AlternateContent>
  <xr:revisionPtr revIDLastSave="0" documentId="13_ncr:1_{F4EFCC9B-1AA3-4074-B3A0-DAB55F3174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<sst xmlns="http://schemas.openxmlformats.org/spreadsheetml/2006/main" count="58" uniqueCount="53">
  <si>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</si>
  <si>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</si>
  <si>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</si>
  <si>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</si>
  <si>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</si>
  <si>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</si>
  <si>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</si>
  <si>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</si>
  <si>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</si>
  <si>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</si>
  <si>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</si>
  <si>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</si>
  <si>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</si>
  <si>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</si>
  <si>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</si>
  <si>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</si>
  <si>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</si>
  <si>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</si>
  <si>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</si>
  <si>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TAEECK91915</t>
    <phoneticPr fontId="3" type="noConversion"/>
  </si>
  <si>
    <t>男士旅行外套</t>
    <phoneticPr fontId="3" type="noConversion"/>
  </si>
  <si>
    <t>北京探越</t>
    <phoneticPr fontId="3" type="noConversion"/>
  </si>
  <si>
    <t>S</t>
  </si>
  <si>
    <t>L</t>
  </si>
  <si>
    <t>XL</t>
  </si>
  <si>
    <t>165/88B</t>
  </si>
  <si>
    <t>170/92B</t>
  </si>
  <si>
    <t>175/96B</t>
  </si>
  <si>
    <t>后中长</t>
  </si>
  <si>
    <t>胸围</t>
  </si>
  <si>
    <t>摆围</t>
  </si>
  <si>
    <t>肩宽</t>
  </si>
  <si>
    <t>下领围</t>
  </si>
  <si>
    <t>肩点袖长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</si>
  <si>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</si>
  <si>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rPr>
        <sz val="11"/>
        <rFont val="宋体"/>
        <family val="3"/>
        <charset val="134"/>
      </rP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</si>
  <si>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</si>
  <si>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袖肥/2（袖山高0.3时）</t>
  </si>
  <si>
    <t>袖口围/2</t>
  </si>
  <si>
    <t>黑色</t>
    <phoneticPr fontId="3" type="noConversion"/>
  </si>
  <si>
    <t>+1</t>
    <phoneticPr fontId="3" type="noConversion"/>
  </si>
  <si>
    <t>-2</t>
    <phoneticPr fontId="3" type="noConversion"/>
  </si>
  <si>
    <t>-1</t>
    <phoneticPr fontId="3" type="noConversion"/>
  </si>
  <si>
    <t>+0</t>
    <phoneticPr fontId="3" type="noConversion"/>
  </si>
  <si>
    <t>+0.5</t>
    <phoneticPr fontId="3" type="noConversion"/>
  </si>
  <si>
    <t>-0.4</t>
    <phoneticPr fontId="3" type="noConversion"/>
  </si>
  <si>
    <t>大货首件</t>
    <phoneticPr fontId="3" type="noConversion"/>
  </si>
  <si>
    <t>4-19首期问题</t>
    <phoneticPr fontId="3" type="noConversion"/>
  </si>
  <si>
    <t>1.内里锁边线针距太稀，且有稀密不一的，锁边未包紧</t>
    <phoneticPr fontId="3" type="noConversion"/>
  </si>
  <si>
    <t>2.前下袋口袋布车线超袋口，手插口袋被卡住</t>
    <phoneticPr fontId="3" type="noConversion"/>
  </si>
  <si>
    <t>3.帽檐不平，内贴不平，帽管压线不直顺</t>
    <phoneticPr fontId="3" type="noConversion"/>
  </si>
  <si>
    <t>4.袖口内贴不平，斜纽，吃皱</t>
    <phoneticPr fontId="3" type="noConversion"/>
  </si>
  <si>
    <t>5.大货首件是黑色XXXL号3件，袋口和门襟拉链上拉袢未打上。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</si>
</sst>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4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仿宋_GB2312"/>
      <charset val="134"/>
    </font>
    <font>
      <b/>
      <sz val="9"/>
      <name val="仿宋_GB231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178" fontId="15" fillId="4" borderId="5" xfId="0" applyNumberFormat="1" applyFont="1" applyFill="1" applyBorder="1" applyAlignment="1">
      <alignment horizontal="center"/>
    </xf>
    <xf numFmtId="178" fontId="15" fillId="5" borderId="5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178" fontId="22" fillId="0" borderId="5" xfId="0" applyNumberFormat="1" applyFont="1" applyBorder="1" applyAlignment="1">
      <alignment horizontal="center"/>
    </xf>
    <xf numFmtId="178" fontId="22" fillId="5" borderId="5" xfId="0" applyNumberFormat="1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0"/>
  <sheetViews>
    <sheetView tabSelected="1" zoomScale="90" zoomScaleNormal="90" zoomScalePageLayoutView="125" workbookViewId="0">
      <selection activeCell="O10" sqref="O10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3" width="12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3" t="s">
        <v>19</v>
      </c>
      <c r="C2" s="53"/>
      <c r="D2" s="3" t="s">
        <v>2</v>
      </c>
      <c r="E2" s="54" t="s">
        <v>20</v>
      </c>
      <c r="F2" s="54"/>
      <c r="G2" s="54"/>
      <c r="H2" s="55"/>
      <c r="I2" s="4" t="s">
        <v>3</v>
      </c>
      <c r="J2" s="58" t="s">
        <v>21</v>
      </c>
      <c r="K2" s="58"/>
      <c r="L2" s="58"/>
      <c r="M2" s="58"/>
      <c r="N2" s="59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>
      <c r="A3" s="60" t="s">
        <v>4</v>
      </c>
      <c r="B3" s="61" t="s">
        <v>5</v>
      </c>
      <c r="C3" s="61"/>
      <c r="D3" s="61"/>
      <c r="E3" s="61"/>
      <c r="F3" s="61"/>
      <c r="G3" s="61"/>
      <c r="H3" s="56"/>
      <c r="I3" s="62" t="s">
        <v>6</v>
      </c>
      <c r="J3" s="62"/>
      <c r="K3" s="62"/>
      <c r="L3" s="62"/>
      <c r="M3" s="62"/>
      <c r="N3" s="63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60"/>
      <c r="B4" s="44" t="s">
        <v>22</v>
      </c>
      <c r="C4" s="44" t="s">
        <v>7</v>
      </c>
      <c r="D4" s="45" t="s">
        <v>23</v>
      </c>
      <c r="E4" s="44" t="s">
        <v>24</v>
      </c>
      <c r="F4" s="44" t="s">
        <v>9</v>
      </c>
      <c r="G4" s="44" t="s">
        <v>10</v>
      </c>
      <c r="H4" s="56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 t="s">
        <v>47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>
      <c r="A5" s="60"/>
      <c r="B5" s="46" t="s">
        <v>25</v>
      </c>
      <c r="C5" s="46" t="s">
        <v>26</v>
      </c>
      <c r="D5" s="47" t="s">
        <v>27</v>
      </c>
      <c r="E5" s="46" t="s">
        <v>34</v>
      </c>
      <c r="F5" s="46" t="s">
        <v>35</v>
      </c>
      <c r="G5" s="46" t="s">
        <v>36</v>
      </c>
      <c r="H5" s="56"/>
      <c r="I5" s="5" t="s">
        <v>16</v>
      </c>
      <c r="J5" s="5"/>
      <c r="K5" s="5"/>
      <c r="L5" s="31"/>
      <c r="M5" s="5"/>
      <c r="N5" s="5" t="s">
        <v>39</v>
      </c>
      <c r="O5" s="35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1" t="s">
        <v>28</v>
      </c>
      <c r="B6" s="37">
        <f>C6-1</f>
        <v>68</v>
      </c>
      <c r="C6" s="37">
        <f>D6-2</f>
        <v>69</v>
      </c>
      <c r="D6" s="38">
        <v>71</v>
      </c>
      <c r="E6" s="37">
        <f t="shared" ref="E6:F6" si="0">D6+2</f>
        <v>73</v>
      </c>
      <c r="F6" s="37">
        <f t="shared" si="0"/>
        <v>75</v>
      </c>
      <c r="G6" s="37">
        <f>F6+1</f>
        <v>76</v>
      </c>
      <c r="H6" s="56"/>
      <c r="I6" s="8" t="s">
        <v>18</v>
      </c>
      <c r="J6" s="9"/>
      <c r="K6" s="10"/>
      <c r="L6" s="9"/>
      <c r="M6" s="9"/>
      <c r="N6" s="11" t="s">
        <v>40</v>
      </c>
      <c r="O6" s="35" t="s">
        <v>49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>
      <c r="A7" s="42" t="s">
        <v>29</v>
      </c>
      <c r="B7" s="39">
        <f>C7-4</f>
        <v>106</v>
      </c>
      <c r="C7" s="39">
        <f>D7-4</f>
        <v>110</v>
      </c>
      <c r="D7" s="39">
        <v>114</v>
      </c>
      <c r="E7" s="39">
        <f>D7+4</f>
        <v>118</v>
      </c>
      <c r="F7" s="39">
        <f>E7+4</f>
        <v>122</v>
      </c>
      <c r="G7" s="39">
        <f>F7+6</f>
        <v>128</v>
      </c>
      <c r="H7" s="56"/>
      <c r="I7" s="12"/>
      <c r="J7" s="13"/>
      <c r="K7" s="13"/>
      <c r="L7" s="13"/>
      <c r="M7" s="13"/>
      <c r="N7" s="14" t="s">
        <v>41</v>
      </c>
      <c r="O7" s="35" t="s">
        <v>50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2" t="s">
        <v>30</v>
      </c>
      <c r="B8" s="40">
        <f t="shared" ref="B8:C8" si="1">C8-4</f>
        <v>102</v>
      </c>
      <c r="C8" s="40">
        <f t="shared" si="1"/>
        <v>106</v>
      </c>
      <c r="D8" s="38">
        <v>110</v>
      </c>
      <c r="E8" s="40">
        <f>D8+4</f>
        <v>114</v>
      </c>
      <c r="F8" s="38">
        <f>E8+5</f>
        <v>119</v>
      </c>
      <c r="G8" s="38">
        <f>F8+6</f>
        <v>125</v>
      </c>
      <c r="H8" s="56"/>
      <c r="I8" s="12"/>
      <c r="J8" s="13"/>
      <c r="K8" s="13"/>
      <c r="L8" s="13"/>
      <c r="M8" s="13"/>
      <c r="N8" s="14" t="s">
        <v>42</v>
      </c>
      <c r="O8" s="35" t="s">
        <v>51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2" t="s">
        <v>31</v>
      </c>
      <c r="B9" s="40">
        <f t="shared" ref="B9:C9" si="2">C9-1.2</f>
        <v>45.599999999999994</v>
      </c>
      <c r="C9" s="40">
        <f t="shared" si="2"/>
        <v>46.8</v>
      </c>
      <c r="D9" s="38">
        <v>48</v>
      </c>
      <c r="E9" s="40">
        <f t="shared" ref="E9:F9" si="3">D9+1.2</f>
        <v>49.2</v>
      </c>
      <c r="F9" s="40">
        <f t="shared" si="3"/>
        <v>50.400000000000006</v>
      </c>
      <c r="G9" s="40">
        <f t="shared" ref="G9" si="4">F9+1.4</f>
        <v>51.800000000000004</v>
      </c>
      <c r="H9" s="56"/>
      <c r="I9" s="12"/>
      <c r="J9" s="13"/>
      <c r="K9" s="13"/>
      <c r="L9" s="13"/>
      <c r="M9" s="13"/>
      <c r="N9" s="14" t="s">
        <v>43</v>
      </c>
      <c r="O9" s="35" t="s">
        <v>52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2" t="s">
        <v>32</v>
      </c>
      <c r="B10" s="40">
        <f>C10-1</f>
        <v>48.5</v>
      </c>
      <c r="C10" s="40">
        <f>D10-1</f>
        <v>49.5</v>
      </c>
      <c r="D10" s="38">
        <v>50.5</v>
      </c>
      <c r="E10" s="40">
        <f>D10+1</f>
        <v>51.5</v>
      </c>
      <c r="F10" s="40">
        <f>E10+1</f>
        <v>52.5</v>
      </c>
      <c r="G10" s="40">
        <f>F10+1.5</f>
        <v>54</v>
      </c>
      <c r="H10" s="56"/>
      <c r="I10" s="12"/>
      <c r="J10" s="13"/>
      <c r="K10" s="13"/>
      <c r="L10" s="13"/>
      <c r="M10" s="13"/>
      <c r="N10" s="14" t="s">
        <v>40</v>
      </c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3" t="s">
        <v>33</v>
      </c>
      <c r="B11" s="40">
        <f>C11-0.6</f>
        <v>61.199999999999996</v>
      </c>
      <c r="C11" s="40">
        <f>D11-1.2</f>
        <v>61.8</v>
      </c>
      <c r="D11" s="38">
        <v>63</v>
      </c>
      <c r="E11" s="40">
        <f>D11+1.2</f>
        <v>64.2</v>
      </c>
      <c r="F11" s="40">
        <f>E11+1.2</f>
        <v>65.400000000000006</v>
      </c>
      <c r="G11" s="40">
        <f>F11+0.6</f>
        <v>66</v>
      </c>
      <c r="H11" s="56"/>
      <c r="I11" s="12"/>
      <c r="J11" s="13"/>
      <c r="K11" s="13"/>
      <c r="L11" s="13"/>
      <c r="M11" s="13"/>
      <c r="N11" s="14" t="s">
        <v>44</v>
      </c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50" t="s">
        <v>37</v>
      </c>
      <c r="B12" s="37">
        <f>C12-0.8</f>
        <v>19.899999999999999</v>
      </c>
      <c r="C12" s="37">
        <f>D12-0.8</f>
        <v>20.7</v>
      </c>
      <c r="D12" s="38">
        <v>21.5</v>
      </c>
      <c r="E12" s="37">
        <f>D12+0.8</f>
        <v>22.3</v>
      </c>
      <c r="F12" s="37">
        <f>E12+0.8</f>
        <v>23.1</v>
      </c>
      <c r="G12" s="37">
        <f>F12+1.3</f>
        <v>24.400000000000002</v>
      </c>
      <c r="H12" s="56"/>
      <c r="I12" s="12"/>
      <c r="J12" s="13"/>
      <c r="K12" s="13"/>
      <c r="L12" s="13"/>
      <c r="M12" s="13"/>
      <c r="N12" s="14" t="s">
        <v>43</v>
      </c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>
      <c r="A13" s="42" t="s">
        <v>38</v>
      </c>
      <c r="B13" s="48">
        <f t="shared" ref="B13:C13" si="5">C13-0.5</f>
        <v>11.5</v>
      </c>
      <c r="C13" s="48">
        <f t="shared" si="5"/>
        <v>12</v>
      </c>
      <c r="D13" s="49">
        <v>12.5</v>
      </c>
      <c r="E13" s="48">
        <f t="shared" ref="E13:F13" si="6">D13+0.5</f>
        <v>13</v>
      </c>
      <c r="F13" s="48">
        <f t="shared" si="6"/>
        <v>13.5</v>
      </c>
      <c r="G13" s="40">
        <f>F13+0.7</f>
        <v>14.2</v>
      </c>
      <c r="H13" s="56"/>
      <c r="I13" s="12"/>
      <c r="J13" s="13"/>
      <c r="K13" s="13"/>
      <c r="L13" s="13"/>
      <c r="M13" s="13"/>
      <c r="N13" s="14" t="s">
        <v>45</v>
      </c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56"/>
      <c r="I14" s="12"/>
      <c r="J14" s="13"/>
      <c r="K14" s="13"/>
      <c r="L14" s="13"/>
      <c r="M14" s="13"/>
      <c r="N14" s="14" t="s">
        <v>46</v>
      </c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56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>
      <c r="A16" s="6"/>
      <c r="B16" s="7"/>
      <c r="C16" s="7"/>
      <c r="D16" s="7"/>
      <c r="E16" s="7"/>
      <c r="F16" s="7"/>
      <c r="G16" s="7"/>
      <c r="H16" s="56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Bot="1">
      <c r="A17" s="15"/>
      <c r="B17" s="16"/>
      <c r="C17" s="16"/>
      <c r="D17" s="17"/>
      <c r="E17" s="16"/>
      <c r="F17" s="16"/>
      <c r="G17" s="16"/>
      <c r="H17" s="57"/>
      <c r="I17" s="18"/>
      <c r="J17" s="19"/>
      <c r="K17" s="20"/>
      <c r="L17" s="19"/>
      <c r="M17" s="19"/>
      <c r="N17" s="21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Top="1">
      <c r="A18" s="22"/>
      <c r="B18" s="23"/>
      <c r="C18" s="23"/>
      <c r="D18" s="24"/>
      <c r="E18" s="23"/>
      <c r="F18" s="23"/>
      <c r="G18" s="25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>
      <c r="A19" s="27" t="s">
        <v>11</v>
      </c>
      <c r="B19" s="27"/>
      <c r="C19" s="27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>
      <c r="I20" s="28" t="s">
        <v>12</v>
      </c>
      <c r="J20" s="29">
        <v>44670</v>
      </c>
      <c r="K20" s="28" t="s">
        <v>13</v>
      </c>
      <c r="L20" s="28"/>
      <c r="M20" s="28" t="s">
        <v>14</v>
      </c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2022-04-19T03:08:19Z</dcterms:modified>
</cp:coreProperties>
</file>